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1" activeTab="0"/>
  </bookViews>
  <sheets>
    <sheet name="Kategorie" sheetId="1" r:id="rId1"/>
    <sheet name="Absol.poř." sheetId="2" r:id="rId2"/>
    <sheet name="St.list." sheetId="3" r:id="rId3"/>
    <sheet name="Výsl.Kolínek" sheetId="4" r:id="rId4"/>
  </sheets>
  <definedNames>
    <definedName name="_xlnm.Print_Area" localSheetId="1">'Absol.poř.'!$A$1:$L$91</definedName>
    <definedName name="_xlnm.Print_Area" localSheetId="0">'Kategorie'!$A$1:$J$98</definedName>
    <definedName name="_xlnm.Print_Area" localSheetId="2">'St.list.'!$A$1:$E$89</definedName>
    <definedName name="_xlnm.Print_Titles" localSheetId="2">'St.list.'!$1:$3</definedName>
    <definedName name="_xlnm.Print_Area" localSheetId="3">'Výsl.Kolínek'!$A$1:$E$158</definedName>
    <definedName name="_xlnm.Print_Titles" localSheetId="3">'Výsl.Kolínek'!$1:$2</definedName>
  </definedNames>
  <calcPr fullCalcOnLoad="1"/>
</workbook>
</file>

<file path=xl/sharedStrings.xml><?xml version="1.0" encoding="utf-8"?>
<sst xmlns="http://schemas.openxmlformats.org/spreadsheetml/2006/main" count="598" uniqueCount="340">
  <si>
    <t>4.z. ZBP – 29. Běh pod Pálavou Perná 19.12.2010</t>
  </si>
  <si>
    <t>km</t>
  </si>
  <si>
    <t>Výsledky kategorie</t>
  </si>
  <si>
    <t>´</t>
  </si>
  <si>
    <t>Poř.</t>
  </si>
  <si>
    <t>St. číslo</t>
  </si>
  <si>
    <t>Příjmení</t>
  </si>
  <si>
    <t>Jméno</t>
  </si>
  <si>
    <t>Klub</t>
  </si>
  <si>
    <t>RN</t>
  </si>
  <si>
    <t>Kat.</t>
  </si>
  <si>
    <t>Čas</t>
  </si>
  <si>
    <t>Body ZBP</t>
  </si>
  <si>
    <t>Čas na 1km</t>
  </si>
  <si>
    <t>Muži do 39 let</t>
  </si>
  <si>
    <t>Fučík</t>
  </si>
  <si>
    <t>Karel</t>
  </si>
  <si>
    <t>Černín</t>
  </si>
  <si>
    <t>MA</t>
  </si>
  <si>
    <t>Holzman</t>
  </si>
  <si>
    <t>Markus</t>
  </si>
  <si>
    <t>LC Erdexpress</t>
  </si>
  <si>
    <t>Reidlinger</t>
  </si>
  <si>
    <t>LAC Harlekin</t>
  </si>
  <si>
    <t>Šitka</t>
  </si>
  <si>
    <t>Josef</t>
  </si>
  <si>
    <t>Drnovice</t>
  </si>
  <si>
    <t>Smolík</t>
  </si>
  <si>
    <t>Jan</t>
  </si>
  <si>
    <t>SK Přísnotice</t>
  </si>
  <si>
    <t>Macura</t>
  </si>
  <si>
    <t>Horizont Blansko</t>
  </si>
  <si>
    <t>Wellner</t>
  </si>
  <si>
    <t>Pospíchal</t>
  </si>
  <si>
    <t>Vladimír</t>
  </si>
  <si>
    <t>Tréninková skupina</t>
  </si>
  <si>
    <t>Hajtmar</t>
  </si>
  <si>
    <t>Luboš</t>
  </si>
  <si>
    <t>AHA Vyškov</t>
  </si>
  <si>
    <t>Rýznar</t>
  </si>
  <si>
    <t>Václav</t>
  </si>
  <si>
    <t>Znojmo</t>
  </si>
  <si>
    <t>Čermák</t>
  </si>
  <si>
    <t>Bedřich</t>
  </si>
  <si>
    <t>Hanák</t>
  </si>
  <si>
    <t>Marek</t>
  </si>
  <si>
    <t>SK Bučovice</t>
  </si>
  <si>
    <t>Hofmann</t>
  </si>
  <si>
    <t>Manfred</t>
  </si>
  <si>
    <t>Land um Laa</t>
  </si>
  <si>
    <t>Eigner</t>
  </si>
  <si>
    <t>Christian</t>
  </si>
  <si>
    <t>Havránek</t>
  </si>
  <si>
    <t>Lukáš</t>
  </si>
  <si>
    <t>Lorenz</t>
  </si>
  <si>
    <t>Haumer</t>
  </si>
  <si>
    <t>Biatlon Vyškov</t>
  </si>
  <si>
    <t>Sládek</t>
  </si>
  <si>
    <t>Jaroslav</t>
  </si>
  <si>
    <t>Dynamo Cvrčovice</t>
  </si>
  <si>
    <t>Regen</t>
  </si>
  <si>
    <t>Gerald</t>
  </si>
  <si>
    <t>Hubáček</t>
  </si>
  <si>
    <t>Radim</t>
  </si>
  <si>
    <t>Popocatepetl Znojmo</t>
  </si>
  <si>
    <t>Konečný</t>
  </si>
  <si>
    <t>Pavel</t>
  </si>
  <si>
    <t>Mutěnice</t>
  </si>
  <si>
    <t>Muži nad 40</t>
  </si>
  <si>
    <t>Orálek</t>
  </si>
  <si>
    <t>Daniel</t>
  </si>
  <si>
    <t>AC Mor. Slavia</t>
  </si>
  <si>
    <t>MB</t>
  </si>
  <si>
    <t>Horák</t>
  </si>
  <si>
    <t>Nožka</t>
  </si>
  <si>
    <t>Jiří</t>
  </si>
  <si>
    <t>DINO</t>
  </si>
  <si>
    <t>Patočka</t>
  </si>
  <si>
    <t>Petr</t>
  </si>
  <si>
    <t>Florián</t>
  </si>
  <si>
    <t>AP Brno</t>
  </si>
  <si>
    <t>Bubeník</t>
  </si>
  <si>
    <t>LRS Vyškov</t>
  </si>
  <si>
    <t>Měřínský</t>
  </si>
  <si>
    <t>Dinosport</t>
  </si>
  <si>
    <t>Jančařík</t>
  </si>
  <si>
    <t>AAC Brno</t>
  </si>
  <si>
    <t>Roetzer</t>
  </si>
  <si>
    <t>Karl</t>
  </si>
  <si>
    <t>KFC</t>
  </si>
  <si>
    <t>Musil</t>
  </si>
  <si>
    <t>Náměšť nad Oslavou</t>
  </si>
  <si>
    <t>Antonín</t>
  </si>
  <si>
    <t>Večeřa</t>
  </si>
  <si>
    <t>Kobylí</t>
  </si>
  <si>
    <t>Flandorfer</t>
  </si>
  <si>
    <t>Daněk</t>
  </si>
  <si>
    <t>Milan</t>
  </si>
  <si>
    <t>Martin</t>
  </si>
  <si>
    <t>Kluger</t>
  </si>
  <si>
    <t>Halbrštat</t>
  </si>
  <si>
    <t>TK Znojmo</t>
  </si>
  <si>
    <t>Muži nad 50 let</t>
  </si>
  <si>
    <t>Kratochvíl</t>
  </si>
  <si>
    <t>SK Rudíkov</t>
  </si>
  <si>
    <t>MC</t>
  </si>
  <si>
    <t>Kolínek</t>
  </si>
  <si>
    <t>František</t>
  </si>
  <si>
    <t>AK Perná</t>
  </si>
  <si>
    <t>Kaše</t>
  </si>
  <si>
    <t>Agrikomp</t>
  </si>
  <si>
    <t>Suchý</t>
  </si>
  <si>
    <t>Albín</t>
  </si>
  <si>
    <t>Brno Útěchov</t>
  </si>
  <si>
    <t>Ludvík</t>
  </si>
  <si>
    <t>Volavý</t>
  </si>
  <si>
    <t>Koudelka</t>
  </si>
  <si>
    <t>Pudelka</t>
  </si>
  <si>
    <t>Prdlavka SSSR</t>
  </si>
  <si>
    <t>Mejzlík</t>
  </si>
  <si>
    <t>Sparta Třebíč</t>
  </si>
  <si>
    <t>Horákovský</t>
  </si>
  <si>
    <t>Mor. Slavia Brno</t>
  </si>
  <si>
    <t>Stříbrný</t>
  </si>
  <si>
    <t>Rostislav</t>
  </si>
  <si>
    <t>Zejda</t>
  </si>
  <si>
    <t>Ivo</t>
  </si>
  <si>
    <t>David</t>
  </si>
  <si>
    <t>SK Slavkov</t>
  </si>
  <si>
    <t>Muži nad 60 let</t>
  </si>
  <si>
    <t>Haberland</t>
  </si>
  <si>
    <t>SK Brno</t>
  </si>
  <si>
    <t>MD</t>
  </si>
  <si>
    <t>Hlavsa</t>
  </si>
  <si>
    <t>ABK 99</t>
  </si>
  <si>
    <t>Gube</t>
  </si>
  <si>
    <t>Helmut</t>
  </si>
  <si>
    <t>Chmelíř</t>
  </si>
  <si>
    <t>TJ Znojmo</t>
  </si>
  <si>
    <t>Kubíček</t>
  </si>
  <si>
    <t>Fredtým DP</t>
  </si>
  <si>
    <t>Holý</t>
  </si>
  <si>
    <t>Mor. Slavia</t>
  </si>
  <si>
    <t>Ženy</t>
  </si>
  <si>
    <t>Smolíková</t>
  </si>
  <si>
    <t>Jarmila</t>
  </si>
  <si>
    <t>Ž10</t>
  </si>
  <si>
    <t>Muži nad 70 let</t>
  </si>
  <si>
    <t>Hána</t>
  </si>
  <si>
    <t>Květoslav</t>
  </si>
  <si>
    <t>Svatobořice</t>
  </si>
  <si>
    <t>ME</t>
  </si>
  <si>
    <t>Tomíšek</t>
  </si>
  <si>
    <t>Jindřich</t>
  </si>
  <si>
    <t>Říkovice</t>
  </si>
  <si>
    <t>Gaman</t>
  </si>
  <si>
    <t>Avanti Havířov</t>
  </si>
  <si>
    <t>Doubková</t>
  </si>
  <si>
    <t>Kateřina</t>
  </si>
  <si>
    <t>Ž</t>
  </si>
  <si>
    <t>Neubauerová</t>
  </si>
  <si>
    <t>Blanka</t>
  </si>
  <si>
    <t>Tancerová</t>
  </si>
  <si>
    <t>Anna</t>
  </si>
  <si>
    <t>Žákovská</t>
  </si>
  <si>
    <t>Alena</t>
  </si>
  <si>
    <t>Hynštová</t>
  </si>
  <si>
    <t>Iveta</t>
  </si>
  <si>
    <t>Floriánová</t>
  </si>
  <si>
    <t>Veronika</t>
  </si>
  <si>
    <t>Fučíková</t>
  </si>
  <si>
    <t>Hana</t>
  </si>
  <si>
    <t>Machalická</t>
  </si>
  <si>
    <t>Libuše</t>
  </si>
  <si>
    <t>Olomouc</t>
  </si>
  <si>
    <t>Froeschl</t>
  </si>
  <si>
    <t>Maria</t>
  </si>
  <si>
    <t>LAC |Harlekin</t>
  </si>
  <si>
    <t>Podmelová</t>
  </si>
  <si>
    <t>Vilma</t>
  </si>
  <si>
    <t>Volavá</t>
  </si>
  <si>
    <t>Ivana</t>
  </si>
  <si>
    <t>Barnex Brno</t>
  </si>
  <si>
    <t>Klušáková</t>
  </si>
  <si>
    <t>Monika</t>
  </si>
  <si>
    <t>Zakřany</t>
  </si>
  <si>
    <t>Budinská</t>
  </si>
  <si>
    <t>Kašová</t>
  </si>
  <si>
    <t>Kalová</t>
  </si>
  <si>
    <t>Jana</t>
  </si>
  <si>
    <t>Kociánová</t>
  </si>
  <si>
    <t>Marie</t>
  </si>
  <si>
    <t>Křenovice</t>
  </si>
  <si>
    <t>Kratochvílová</t>
  </si>
  <si>
    <t>Taťána</t>
  </si>
  <si>
    <t>Kupařovice</t>
  </si>
  <si>
    <t>Korbel</t>
  </si>
  <si>
    <t>Rosaria</t>
  </si>
  <si>
    <t>Aneta</t>
  </si>
  <si>
    <t>Brno</t>
  </si>
  <si>
    <t>Pospíchalová</t>
  </si>
  <si>
    <t>Lenka</t>
  </si>
  <si>
    <t>Jirásková</t>
  </si>
  <si>
    <t>Věra</t>
  </si>
  <si>
    <t>Prdlavka</t>
  </si>
  <si>
    <t>Muži nazařazení</t>
  </si>
  <si>
    <t>Feifer</t>
  </si>
  <si>
    <t>M6,5</t>
  </si>
  <si>
    <t>Krejčiřík</t>
  </si>
  <si>
    <t>Výsledky – absolutní</t>
  </si>
  <si>
    <t xml:space="preserve">Ztráta min. </t>
  </si>
  <si>
    <t xml:space="preserve">Ztráta m. </t>
  </si>
  <si>
    <t xml:space="preserve"> </t>
  </si>
  <si>
    <t>muži</t>
  </si>
  <si>
    <t>Startovní listina</t>
  </si>
  <si>
    <t>29. Běh pod Pálavou Perná 19.12.2010</t>
  </si>
  <si>
    <t>Děti předškolní 100m</t>
  </si>
  <si>
    <t>Stěpán Daněk</t>
  </si>
  <si>
    <t>Tomáš Jančařík</t>
  </si>
  <si>
    <t>Lukáš Rabata</t>
  </si>
  <si>
    <t>Honzík Skrášek</t>
  </si>
  <si>
    <t>Aneta Rabatová</t>
  </si>
  <si>
    <t>Karolína Jančaříková</t>
  </si>
  <si>
    <t>Žačky mladší 400m</t>
  </si>
  <si>
    <t>Stelinka Kolínková</t>
  </si>
  <si>
    <t>Kateřina Kolínková</t>
  </si>
  <si>
    <t>Žáci mladší 400m</t>
  </si>
  <si>
    <t>Matěj Haumer</t>
  </si>
  <si>
    <t>Ondřej Slavík</t>
  </si>
  <si>
    <t>Lubomír Kotas</t>
  </si>
  <si>
    <t>Adam Skrášek</t>
  </si>
  <si>
    <t>Žákyně starší 2 km</t>
  </si>
  <si>
    <t>Tereza Tancerová</t>
  </si>
  <si>
    <t>Eliška Floriánová</t>
  </si>
  <si>
    <t>Ap Brno</t>
  </si>
  <si>
    <t>Kateřina Tichá</t>
  </si>
  <si>
    <t>JAC Brno</t>
  </si>
  <si>
    <t>Eliška Režná</t>
  </si>
  <si>
    <t>Žáci starší 2 km</t>
  </si>
  <si>
    <t>Jiří Brtníček</t>
  </si>
  <si>
    <t>Jan Haumer</t>
  </si>
  <si>
    <t>Adam Wagner</t>
  </si>
  <si>
    <t>Juniorky 6,5 km</t>
  </si>
  <si>
    <t>Anna Tancerová</t>
  </si>
  <si>
    <t>Aneta Floriánová</t>
  </si>
  <si>
    <t>Ženy 6,5 km</t>
  </si>
  <si>
    <t>Iveta Hynštová</t>
  </si>
  <si>
    <t>Hana Fučíková</t>
  </si>
  <si>
    <t>Monika Klušáková</t>
  </si>
  <si>
    <t>Ženy nad 35 let 6,5 km</t>
  </si>
  <si>
    <t>Kateřina Doubková</t>
  </si>
  <si>
    <t>Blanka Neubauerová</t>
  </si>
  <si>
    <t>Veronika Floriánová</t>
  </si>
  <si>
    <t xml:space="preserve">Maria Froeschl </t>
  </si>
  <si>
    <t>Jana Kalová</t>
  </si>
  <si>
    <t>Taťána Kratochvílová</t>
  </si>
  <si>
    <t>Ženy nad 45 let 6,5 km</t>
  </si>
  <si>
    <t xml:space="preserve">Alena Žákovská </t>
  </si>
  <si>
    <t>Libuše Machalická</t>
  </si>
  <si>
    <t>Bílma Podmelová</t>
  </si>
  <si>
    <t>Ivana Volavá</t>
  </si>
  <si>
    <t>Hana Budinská</t>
  </si>
  <si>
    <t>Lenka Pospíchalová</t>
  </si>
  <si>
    <t>Věra Jirásková</t>
  </si>
  <si>
    <t>Ženy nad 55 let 6,5 km</t>
  </si>
  <si>
    <t>Hana Kašová</t>
  </si>
  <si>
    <t>Marie Kociánová</t>
  </si>
  <si>
    <t>Rosaria Korbel</t>
  </si>
  <si>
    <t>Mimo soutěž  6,5 km</t>
  </si>
  <si>
    <t>Josef Feifer</t>
  </si>
  <si>
    <t>Petr Krejčiřík</t>
  </si>
  <si>
    <t>Junioři 10,1 km</t>
  </si>
  <si>
    <t>Jan Smolík</t>
  </si>
  <si>
    <t>Marek Hanák</t>
  </si>
  <si>
    <t>Muži 10,1 km</t>
  </si>
  <si>
    <t>Karel Fučík</t>
  </si>
  <si>
    <t>Markus Holzman</t>
  </si>
  <si>
    <t>Markus Reidlinger</t>
  </si>
  <si>
    <t>Josef Šitka</t>
  </si>
  <si>
    <t>Jan Macura</t>
  </si>
  <si>
    <t>Markus Wellner</t>
  </si>
  <si>
    <t>Vladimír Pospíchal</t>
  </si>
  <si>
    <t>Luboš Hajtmar</t>
  </si>
  <si>
    <t>Václav Rýznar</t>
  </si>
  <si>
    <t>Bedřich Čermák</t>
  </si>
  <si>
    <t>Manfred Hofmann</t>
  </si>
  <si>
    <t>Christian Eigner</t>
  </si>
  <si>
    <t>Lukáš Havránek</t>
  </si>
  <si>
    <t>Marek Lorenz</t>
  </si>
  <si>
    <t>Vladimír Haumer</t>
  </si>
  <si>
    <t xml:space="preserve">Albín Hanák </t>
  </si>
  <si>
    <t>Jaroslav Sládek</t>
  </si>
  <si>
    <t>Gerald Regen</t>
  </si>
  <si>
    <t>Radim Hubáček</t>
  </si>
  <si>
    <t>Popokatepetl</t>
  </si>
  <si>
    <t>Pavel Konečný</t>
  </si>
  <si>
    <t xml:space="preserve">Muži nad 40 let 10,1 km </t>
  </si>
  <si>
    <t>Daniel Orálek</t>
  </si>
  <si>
    <t>Pavel Horák</t>
  </si>
  <si>
    <t>Jiří Nožka</t>
  </si>
  <si>
    <t>Petr Patočka</t>
  </si>
  <si>
    <t>Radim Florián</t>
  </si>
  <si>
    <t>Jiří Bubeník</t>
  </si>
  <si>
    <t>Jaroslav Měřínský</t>
  </si>
  <si>
    <t>Petr Jančařík</t>
  </si>
  <si>
    <t>Karl Roetzer</t>
  </si>
  <si>
    <t>Josef Musil</t>
  </si>
  <si>
    <t>Antonín Smolík</t>
  </si>
  <si>
    <t>Luboš Večeřa</t>
  </si>
  <si>
    <t>Josef Flandorfer</t>
  </si>
  <si>
    <t>Milan Daněk</t>
  </si>
  <si>
    <t>Christian Martin</t>
  </si>
  <si>
    <t>Jarmila Smolíková</t>
  </si>
  <si>
    <t>Manfred Kluger</t>
  </si>
  <si>
    <t>Petr Halbrštat</t>
  </si>
  <si>
    <t>Muži nad 50 let 10,1 km</t>
  </si>
  <si>
    <t>Pavel Kratochvíl</t>
  </si>
  <si>
    <t>František Kolínek</t>
  </si>
  <si>
    <t>Jaroslav Kaše</t>
  </si>
  <si>
    <t>Karel Suchý</t>
  </si>
  <si>
    <t>Ludvík Marek</t>
  </si>
  <si>
    <t>Vladimír Volavý</t>
  </si>
  <si>
    <t>Jiří Koudelka</t>
  </si>
  <si>
    <t>Jaroslav Padelka</t>
  </si>
  <si>
    <t>Petr Mejzlík</t>
  </si>
  <si>
    <t>Petr Horákovský</t>
  </si>
  <si>
    <t>Rostislav Stříbrný</t>
  </si>
  <si>
    <t>Ivo Zejda</t>
  </si>
  <si>
    <t>Ludvík David</t>
  </si>
  <si>
    <t>Muži  nad 60 let 10,1 km</t>
  </si>
  <si>
    <t>Jan Haberland</t>
  </si>
  <si>
    <t>František Hlavsa</t>
  </si>
  <si>
    <t>Helmut Gube</t>
  </si>
  <si>
    <t>Karel Chmelíř</t>
  </si>
  <si>
    <t>František Kubíček</t>
  </si>
  <si>
    <t>Josef Holý</t>
  </si>
  <si>
    <t>Muži nad 70 let 6,5 km</t>
  </si>
  <si>
    <t>Květoslav Hána</t>
  </si>
  <si>
    <t>Jindřich Tomíšek</t>
  </si>
  <si>
    <t>Jaroslav Gaman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</si>
</sst>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:SS"/>
    <numFmt numFmtId="167" formatCode="MM:SS;@"/>
    <numFmt numFmtId="168" formatCode="HH:MM:SS"/>
    <numFmt numFmtId="169" formatCode="H:MM"/>
    <numFmt numFmtId="170" formatCode="[H]:MM:SS"/>
    <numFmt numFmtId="171" formatCode="H:MM:SS"/>
  </numFmts>
  <fonts count="17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>
      <alignment/>
      <protection/>
    </xf>
  </cellStyleXfs>
  <cellXfs count="4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4" fillId="3" borderId="0" xfId="0" applyFont="1" applyFill="1" applyAlignment="1">
      <alignment/>
    </xf>
    <xf numFmtId="164" fontId="6" fillId="0" borderId="1" xfId="0" applyFont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4" fontId="4" fillId="0" borderId="0" xfId="0" applyFont="1" applyAlignment="1">
      <alignment vertical="top"/>
    </xf>
    <xf numFmtId="164" fontId="7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7" fillId="4" borderId="3" xfId="0" applyFont="1" applyFill="1" applyBorder="1" applyAlignment="1">
      <alignment/>
    </xf>
    <xf numFmtId="165" fontId="8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7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7" fontId="1" fillId="0" borderId="5" xfId="0" applyNumberFormat="1" applyFont="1" applyBorder="1" applyAlignment="1">
      <alignment wrapText="1"/>
    </xf>
    <xf numFmtId="168" fontId="0" fillId="0" borderId="5" xfId="0" applyNumberFormat="1" applyBorder="1" applyAlignment="1">
      <alignment/>
    </xf>
    <xf numFmtId="164" fontId="0" fillId="3" borderId="0" xfId="0" applyFill="1" applyAlignment="1">
      <alignment horizontal="right"/>
    </xf>
    <xf numFmtId="164" fontId="1" fillId="0" borderId="5" xfId="0" applyNumberFormat="1" applyFont="1" applyBorder="1" applyAlignment="1">
      <alignment wrapText="1"/>
    </xf>
    <xf numFmtId="164" fontId="0" fillId="0" borderId="5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4" fontId="0" fillId="3" borderId="0" xfId="0" applyFill="1" applyAlignment="1">
      <alignment horizontal="left"/>
    </xf>
    <xf numFmtId="164" fontId="6" fillId="0" borderId="1" xfId="0" applyFont="1" applyBorder="1" applyAlignment="1">
      <alignment horizontal="left" vertical="top"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11" fillId="0" borderId="5" xfId="0" applyFont="1" applyBorder="1" applyAlignment="1">
      <alignment horizontal="left"/>
    </xf>
    <xf numFmtId="164" fontId="12" fillId="0" borderId="0" xfId="20">
      <alignment/>
      <protection/>
    </xf>
    <xf numFmtId="164" fontId="13" fillId="0" borderId="0" xfId="20" applyFont="1">
      <alignment/>
      <protection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20" applyFont="1">
      <alignment/>
      <protection/>
    </xf>
    <xf numFmtId="169" fontId="12" fillId="0" borderId="0" xfId="20" applyNumberFormat="1">
      <alignment/>
      <protection/>
    </xf>
    <xf numFmtId="170" fontId="12" fillId="0" borderId="0" xfId="20" applyNumberFormat="1">
      <alignment/>
      <protection/>
    </xf>
    <xf numFmtId="171" fontId="12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view="pageBreakPreview" zoomScale="90" zoomScaleNormal="110" zoomScaleSheetLayoutView="90" workbookViewId="0" topLeftCell="A1">
      <selection activeCell="B15" sqref="B15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3.125" style="0" customWidth="1"/>
    <col min="5" max="5" width="22.125" style="0" customWidth="1"/>
    <col min="6" max="6" width="7.50390625" style="0" customWidth="1"/>
    <col min="7" max="7" width="6.00390625" style="0" customWidth="1"/>
    <col min="8" max="8" width="9.875" style="1" customWidth="1"/>
    <col min="9" max="9" width="5.50390625" style="0" customWidth="1"/>
    <col min="10" max="10" width="7.375" style="0" customWidth="1"/>
  </cols>
  <sheetData>
    <row r="1" spans="1:10" s="6" customFormat="1" ht="17.25">
      <c r="A1" s="2" t="s">
        <v>0</v>
      </c>
      <c r="B1" s="3"/>
      <c r="C1" s="3"/>
      <c r="D1" s="3"/>
      <c r="E1" s="3"/>
      <c r="F1" s="3"/>
      <c r="G1" s="3"/>
      <c r="H1" s="4">
        <v>10.1</v>
      </c>
      <c r="I1" s="5" t="s">
        <v>1</v>
      </c>
      <c r="J1" s="5"/>
    </row>
    <row r="2" spans="1:10" s="11" customFormat="1" ht="15">
      <c r="A2" s="7" t="s">
        <v>2</v>
      </c>
      <c r="B2" s="8"/>
      <c r="C2" s="8"/>
      <c r="D2" s="8"/>
      <c r="E2" s="8"/>
      <c r="F2" s="8"/>
      <c r="G2" s="8"/>
      <c r="H2" s="8" t="s">
        <v>3</v>
      </c>
      <c r="I2" s="9"/>
      <c r="J2" s="10"/>
    </row>
    <row r="3" spans="1:11" s="14" customFormat="1" ht="24.75">
      <c r="A3" s="12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/>
    </row>
    <row r="4" spans="1:10" ht="12.75">
      <c r="A4" s="15"/>
      <c r="B4" s="16"/>
      <c r="C4" s="17" t="s">
        <v>14</v>
      </c>
      <c r="D4" s="17"/>
      <c r="E4" s="16"/>
      <c r="F4" s="16"/>
      <c r="G4" s="16"/>
      <c r="H4" s="18"/>
      <c r="I4" s="16"/>
      <c r="J4" s="19"/>
    </row>
    <row r="5" spans="1:10" ht="12.75">
      <c r="A5" s="20">
        <f>ROW(C1)</f>
        <v>1</v>
      </c>
      <c r="B5" s="21">
        <v>82</v>
      </c>
      <c r="C5" s="22" t="s">
        <v>15</v>
      </c>
      <c r="D5" s="22" t="s">
        <v>16</v>
      </c>
      <c r="E5" s="22" t="s">
        <v>17</v>
      </c>
      <c r="F5" s="22">
        <v>1972</v>
      </c>
      <c r="G5" s="23" t="s">
        <v>18</v>
      </c>
      <c r="H5" s="24">
        <v>0.02956018518518519</v>
      </c>
      <c r="I5" s="20">
        <v>30</v>
      </c>
      <c r="J5" s="25">
        <f>H5/$H$1</f>
        <v>0.0029267510084341774</v>
      </c>
    </row>
    <row r="6" spans="1:10" ht="12.75">
      <c r="A6" s="20">
        <f>ROW(C2)</f>
        <v>2</v>
      </c>
      <c r="B6" s="21">
        <v>76</v>
      </c>
      <c r="C6" s="22" t="s">
        <v>19</v>
      </c>
      <c r="D6" s="22" t="s">
        <v>20</v>
      </c>
      <c r="E6" s="22" t="s">
        <v>21</v>
      </c>
      <c r="F6" s="22">
        <v>1980</v>
      </c>
      <c r="G6" s="23" t="s">
        <v>18</v>
      </c>
      <c r="H6" s="24">
        <v>0.03136574074074074</v>
      </c>
      <c r="I6" s="20">
        <v>25</v>
      </c>
      <c r="J6" s="25">
        <f>H6/$H$1</f>
        <v>0.0031055188852218557</v>
      </c>
    </row>
    <row r="7" spans="1:10" ht="12.75">
      <c r="A7" s="20">
        <f>ROW(C3)</f>
        <v>3</v>
      </c>
      <c r="B7" s="21">
        <v>104</v>
      </c>
      <c r="C7" s="22" t="s">
        <v>22</v>
      </c>
      <c r="D7" s="22" t="s">
        <v>20</v>
      </c>
      <c r="E7" s="22" t="s">
        <v>23</v>
      </c>
      <c r="F7" s="22">
        <v>1977</v>
      </c>
      <c r="G7" s="23" t="s">
        <v>18</v>
      </c>
      <c r="H7" s="24">
        <v>0.03180555555555555</v>
      </c>
      <c r="I7" s="20">
        <v>21</v>
      </c>
      <c r="J7" s="25">
        <f>H7/$H$1</f>
        <v>0.0031490649064906486</v>
      </c>
    </row>
    <row r="8" spans="1:10" ht="12.75">
      <c r="A8" s="20">
        <f>ROW(C4)</f>
        <v>4</v>
      </c>
      <c r="B8" s="21">
        <v>57</v>
      </c>
      <c r="C8" s="22" t="s">
        <v>24</v>
      </c>
      <c r="D8" s="22" t="s">
        <v>25</v>
      </c>
      <c r="E8" s="22" t="s">
        <v>26</v>
      </c>
      <c r="F8" s="22">
        <v>1986</v>
      </c>
      <c r="G8" s="23" t="s">
        <v>18</v>
      </c>
      <c r="H8" s="24">
        <v>0.032962962962962965</v>
      </c>
      <c r="I8" s="20">
        <v>18</v>
      </c>
      <c r="J8" s="25">
        <f>H8/$H$1</f>
        <v>0.003263659699303264</v>
      </c>
    </row>
    <row r="9" spans="1:10" ht="12.75">
      <c r="A9" s="20">
        <f>ROW(C5)</f>
        <v>5</v>
      </c>
      <c r="B9" s="21">
        <v>99</v>
      </c>
      <c r="C9" s="22" t="s">
        <v>27</v>
      </c>
      <c r="D9" s="22" t="s">
        <v>28</v>
      </c>
      <c r="E9" s="22" t="s">
        <v>29</v>
      </c>
      <c r="F9" s="22">
        <v>1991</v>
      </c>
      <c r="G9" s="23" t="s">
        <v>18</v>
      </c>
      <c r="H9" s="24">
        <v>0.03318287037037037</v>
      </c>
      <c r="I9" s="20">
        <v>16</v>
      </c>
      <c r="J9" s="25">
        <f>H9/$H$1</f>
        <v>0.0032854327099376603</v>
      </c>
    </row>
    <row r="10" spans="1:10" ht="12.75">
      <c r="A10" s="20">
        <f>ROW(C6)</f>
        <v>6</v>
      </c>
      <c r="B10" s="21">
        <v>46</v>
      </c>
      <c r="C10" s="22" t="s">
        <v>30</v>
      </c>
      <c r="D10" s="22" t="s">
        <v>28</v>
      </c>
      <c r="E10" s="22" t="s">
        <v>31</v>
      </c>
      <c r="F10" s="22">
        <v>1972</v>
      </c>
      <c r="G10" s="23" t="s">
        <v>18</v>
      </c>
      <c r="H10" s="24">
        <v>0.03377314814814815</v>
      </c>
      <c r="I10" s="20">
        <v>15</v>
      </c>
      <c r="J10" s="25">
        <f>H10/$H$1</f>
        <v>0.003343876054272094</v>
      </c>
    </row>
    <row r="11" spans="1:10" ht="12.75">
      <c r="A11" s="20">
        <f>ROW(C7)</f>
        <v>7</v>
      </c>
      <c r="B11" s="21">
        <v>108</v>
      </c>
      <c r="C11" s="22" t="s">
        <v>32</v>
      </c>
      <c r="D11" s="22" t="s">
        <v>20</v>
      </c>
      <c r="E11" s="22" t="s">
        <v>23</v>
      </c>
      <c r="F11" s="22">
        <v>1973</v>
      </c>
      <c r="G11" s="23" t="s">
        <v>18</v>
      </c>
      <c r="H11" s="24">
        <v>0.033888888888888885</v>
      </c>
      <c r="I11" s="20">
        <v>14</v>
      </c>
      <c r="J11" s="25">
        <f>H11/$H$1</f>
        <v>0.0033553355335533552</v>
      </c>
    </row>
    <row r="12" spans="1:10" ht="12.75">
      <c r="A12" s="20">
        <f>ROW(C8)</f>
        <v>8</v>
      </c>
      <c r="B12" s="21">
        <v>83</v>
      </c>
      <c r="C12" s="22" t="s">
        <v>33</v>
      </c>
      <c r="D12" s="22" t="s">
        <v>34</v>
      </c>
      <c r="E12" s="22" t="s">
        <v>35</v>
      </c>
      <c r="F12" s="22">
        <v>1985</v>
      </c>
      <c r="G12" s="23" t="s">
        <v>18</v>
      </c>
      <c r="H12" s="24">
        <v>0.035023148148148144</v>
      </c>
      <c r="I12" s="20">
        <v>13</v>
      </c>
      <c r="J12" s="25">
        <f>H12/$H$1</f>
        <v>0.003467638430509717</v>
      </c>
    </row>
    <row r="13" spans="1:10" ht="12.75">
      <c r="A13" s="20">
        <f>ROW(C9)</f>
        <v>9</v>
      </c>
      <c r="B13" s="21">
        <v>60</v>
      </c>
      <c r="C13" s="22" t="s">
        <v>36</v>
      </c>
      <c r="D13" s="22" t="s">
        <v>37</v>
      </c>
      <c r="E13" s="22" t="s">
        <v>38</v>
      </c>
      <c r="F13" s="22">
        <v>1987</v>
      </c>
      <c r="G13" s="23" t="s">
        <v>18</v>
      </c>
      <c r="H13" s="24">
        <v>0.0352662037037037</v>
      </c>
      <c r="I13" s="20">
        <v>12</v>
      </c>
      <c r="J13" s="25">
        <f>H13/$H$1</f>
        <v>0.0034917033370003665</v>
      </c>
    </row>
    <row r="14" spans="1:10" ht="12.75">
      <c r="A14" s="20">
        <f>ROW(C10)</f>
        <v>10</v>
      </c>
      <c r="B14" s="21">
        <v>43</v>
      </c>
      <c r="C14" s="22" t="s">
        <v>39</v>
      </c>
      <c r="D14" s="22" t="s">
        <v>40</v>
      </c>
      <c r="E14" s="22" t="s">
        <v>41</v>
      </c>
      <c r="F14" s="22">
        <v>1977</v>
      </c>
      <c r="G14" s="23" t="s">
        <v>18</v>
      </c>
      <c r="H14" s="24">
        <v>0.035925925925925924</v>
      </c>
      <c r="I14" s="20">
        <v>11</v>
      </c>
      <c r="J14" s="25">
        <f>H14/$H$1</f>
        <v>0.003557022368903557</v>
      </c>
    </row>
    <row r="15" spans="1:10" ht="12.75">
      <c r="A15" s="20">
        <f>ROW(C11)</f>
        <v>11</v>
      </c>
      <c r="B15" s="21">
        <v>126</v>
      </c>
      <c r="C15" s="22" t="s">
        <v>42</v>
      </c>
      <c r="D15" s="22" t="s">
        <v>43</v>
      </c>
      <c r="E15" s="22" t="s">
        <v>41</v>
      </c>
      <c r="F15" s="22">
        <v>1974</v>
      </c>
      <c r="G15" s="23" t="s">
        <v>18</v>
      </c>
      <c r="H15" s="24">
        <v>0.03615740740740741</v>
      </c>
      <c r="I15" s="20">
        <v>10</v>
      </c>
      <c r="J15" s="25">
        <f>H15/$H$1</f>
        <v>0.0035799413274660804</v>
      </c>
    </row>
    <row r="16" spans="1:10" ht="12.75">
      <c r="A16" s="20">
        <f>ROW(C12)</f>
        <v>12</v>
      </c>
      <c r="B16" s="21">
        <v>125</v>
      </c>
      <c r="C16" s="22" t="s">
        <v>44</v>
      </c>
      <c r="D16" s="22" t="s">
        <v>45</v>
      </c>
      <c r="E16" s="22" t="s">
        <v>46</v>
      </c>
      <c r="F16" s="22">
        <v>1991</v>
      </c>
      <c r="G16" s="23" t="s">
        <v>18</v>
      </c>
      <c r="H16" s="24">
        <v>0.03621527777777778</v>
      </c>
      <c r="I16" s="20">
        <v>9</v>
      </c>
      <c r="J16" s="25">
        <f>H16/$H$1</f>
        <v>0.0035856710671067107</v>
      </c>
    </row>
    <row r="17" spans="1:10" ht="12.75">
      <c r="A17" s="20">
        <f>ROW(C13)</f>
        <v>13</v>
      </c>
      <c r="B17" s="21">
        <v>129</v>
      </c>
      <c r="C17" s="22" t="s">
        <v>47</v>
      </c>
      <c r="D17" s="22" t="s">
        <v>48</v>
      </c>
      <c r="E17" s="22" t="s">
        <v>49</v>
      </c>
      <c r="F17" s="22">
        <v>1973</v>
      </c>
      <c r="G17" s="23" t="s">
        <v>18</v>
      </c>
      <c r="H17" s="24">
        <v>0.03650462962962963</v>
      </c>
      <c r="I17" s="20">
        <v>8</v>
      </c>
      <c r="J17" s="25">
        <f>H17/$H$1</f>
        <v>0.0036143197653098645</v>
      </c>
    </row>
    <row r="18" spans="1:10" ht="12.75">
      <c r="A18" s="20">
        <f>ROW(C14)</f>
        <v>14</v>
      </c>
      <c r="B18" s="21">
        <v>128</v>
      </c>
      <c r="C18" s="22" t="s">
        <v>50</v>
      </c>
      <c r="D18" s="22" t="s">
        <v>51</v>
      </c>
      <c r="E18" s="22" t="s">
        <v>49</v>
      </c>
      <c r="F18" s="22">
        <v>1980</v>
      </c>
      <c r="G18" s="23" t="s">
        <v>18</v>
      </c>
      <c r="H18" s="24">
        <v>0.03684027777777778</v>
      </c>
      <c r="I18" s="20">
        <v>7</v>
      </c>
      <c r="J18" s="25">
        <f>H18/$H$1</f>
        <v>0.0036475522552255227</v>
      </c>
    </row>
    <row r="19" spans="1:10" ht="12.75">
      <c r="A19" s="20">
        <f>ROW(C15)</f>
        <v>15</v>
      </c>
      <c r="B19" s="21">
        <v>41</v>
      </c>
      <c r="C19" s="22" t="s">
        <v>52</v>
      </c>
      <c r="D19" s="22" t="s">
        <v>53</v>
      </c>
      <c r="E19" s="22" t="s">
        <v>41</v>
      </c>
      <c r="F19" s="22">
        <v>1984</v>
      </c>
      <c r="G19" s="23" t="s">
        <v>18</v>
      </c>
      <c r="H19" s="24">
        <v>0.03721064814814815</v>
      </c>
      <c r="I19" s="20">
        <v>6</v>
      </c>
      <c r="J19" s="25">
        <f>H19/$H$1</f>
        <v>0.00368422258892556</v>
      </c>
    </row>
    <row r="20" spans="1:10" ht="12.75">
      <c r="A20" s="20">
        <f>ROW(C16)</f>
        <v>16</v>
      </c>
      <c r="B20" s="21">
        <v>27</v>
      </c>
      <c r="C20" s="22" t="s">
        <v>54</v>
      </c>
      <c r="D20" s="22" t="s">
        <v>45</v>
      </c>
      <c r="E20" s="22"/>
      <c r="F20" s="22">
        <v>1979</v>
      </c>
      <c r="G20" s="23" t="s">
        <v>18</v>
      </c>
      <c r="H20" s="24">
        <v>0.03722222222222222</v>
      </c>
      <c r="I20" s="20">
        <v>5</v>
      </c>
      <c r="J20" s="25">
        <f>H20/$H$1</f>
        <v>0.0036853685368536853</v>
      </c>
    </row>
    <row r="21" spans="1:10" ht="12.75">
      <c r="A21" s="20">
        <f>ROW(C17)</f>
        <v>17</v>
      </c>
      <c r="B21" s="21">
        <v>10</v>
      </c>
      <c r="C21" s="22" t="s">
        <v>55</v>
      </c>
      <c r="D21" s="22" t="s">
        <v>34</v>
      </c>
      <c r="E21" s="22" t="s">
        <v>56</v>
      </c>
      <c r="F21" s="22">
        <v>1971</v>
      </c>
      <c r="G21" s="23" t="s">
        <v>18</v>
      </c>
      <c r="H21" s="24">
        <v>0.03758101851851852</v>
      </c>
      <c r="I21" s="20">
        <v>4</v>
      </c>
      <c r="J21" s="25">
        <f>H21/$H$1</f>
        <v>0.003720892922625596</v>
      </c>
    </row>
    <row r="22" spans="1:10" ht="12.75">
      <c r="A22" s="20">
        <f>ROW(C18)</f>
        <v>18</v>
      </c>
      <c r="B22" s="21">
        <v>89</v>
      </c>
      <c r="C22" s="22" t="s">
        <v>57</v>
      </c>
      <c r="D22" s="22" t="s">
        <v>58</v>
      </c>
      <c r="E22" s="22" t="s">
        <v>59</v>
      </c>
      <c r="F22" s="22">
        <v>1980</v>
      </c>
      <c r="G22" s="23" t="s">
        <v>18</v>
      </c>
      <c r="H22" s="24">
        <v>0.04065972222222222</v>
      </c>
      <c r="I22" s="20">
        <v>3</v>
      </c>
      <c r="J22" s="25">
        <f>H22/$H$1</f>
        <v>0.004025715071507151</v>
      </c>
    </row>
    <row r="23" spans="1:10" ht="12.75">
      <c r="A23" s="20">
        <f>ROW(C19)</f>
        <v>19</v>
      </c>
      <c r="B23" s="21">
        <v>127</v>
      </c>
      <c r="C23" s="22" t="s">
        <v>60</v>
      </c>
      <c r="D23" s="22" t="s">
        <v>61</v>
      </c>
      <c r="E23" s="22" t="s">
        <v>49</v>
      </c>
      <c r="F23" s="22">
        <v>1975</v>
      </c>
      <c r="G23" s="23" t="s">
        <v>18</v>
      </c>
      <c r="H23" s="24">
        <v>0.0416550925925926</v>
      </c>
      <c r="I23" s="20">
        <v>2</v>
      </c>
      <c r="J23" s="25">
        <f>H23/$H$1</f>
        <v>0.004124266593326</v>
      </c>
    </row>
    <row r="24" spans="1:10" ht="12.75">
      <c r="A24" s="20">
        <f>ROW(C20)</f>
        <v>20</v>
      </c>
      <c r="B24" s="21">
        <v>122</v>
      </c>
      <c r="C24" s="22" t="s">
        <v>62</v>
      </c>
      <c r="D24" s="22" t="s">
        <v>63</v>
      </c>
      <c r="E24" s="22" t="s">
        <v>64</v>
      </c>
      <c r="F24" s="22">
        <v>1982</v>
      </c>
      <c r="G24" s="23" t="s">
        <v>18</v>
      </c>
      <c r="H24" s="26">
        <v>0.04693287037037037</v>
      </c>
      <c r="I24" s="20">
        <v>1</v>
      </c>
      <c r="J24" s="25">
        <f>H24/$H$1</f>
        <v>0.004646818848551522</v>
      </c>
    </row>
    <row r="25" spans="1:10" ht="12.75">
      <c r="A25" s="20">
        <f>ROW(C21)</f>
        <v>21</v>
      </c>
      <c r="B25" s="21">
        <v>133</v>
      </c>
      <c r="C25" s="22" t="s">
        <v>65</v>
      </c>
      <c r="D25" s="22" t="s">
        <v>66</v>
      </c>
      <c r="E25" s="22" t="s">
        <v>67</v>
      </c>
      <c r="F25" s="22">
        <v>1978</v>
      </c>
      <c r="G25" s="23" t="s">
        <v>18</v>
      </c>
      <c r="H25" s="26">
        <v>0.05004629629629629</v>
      </c>
      <c r="I25" s="20">
        <v>0</v>
      </c>
      <c r="J25" s="25">
        <f>H25/$H$1</f>
        <v>0.004955078841217455</v>
      </c>
    </row>
    <row r="26" spans="1:10" ht="12.75">
      <c r="A26" s="15"/>
      <c r="B26" s="16"/>
      <c r="C26" s="17" t="s">
        <v>68</v>
      </c>
      <c r="D26" s="17"/>
      <c r="E26" s="16"/>
      <c r="F26" s="16"/>
      <c r="G26" s="16"/>
      <c r="H26" s="18"/>
      <c r="I26" s="16"/>
      <c r="J26" s="19"/>
    </row>
    <row r="27" spans="1:10" ht="12.75">
      <c r="A27" s="20">
        <f>ROW(C1)</f>
        <v>1</v>
      </c>
      <c r="B27" s="21">
        <v>130</v>
      </c>
      <c r="C27" s="22" t="s">
        <v>69</v>
      </c>
      <c r="D27" s="22" t="s">
        <v>70</v>
      </c>
      <c r="E27" s="22" t="s">
        <v>71</v>
      </c>
      <c r="F27" s="22">
        <v>1970</v>
      </c>
      <c r="G27" s="23" t="s">
        <v>72</v>
      </c>
      <c r="H27" s="24">
        <v>0.02929398148148148</v>
      </c>
      <c r="I27" s="20">
        <v>30</v>
      </c>
      <c r="J27" s="25">
        <f>H27/$H$1</f>
        <v>0.0029003942060872754</v>
      </c>
    </row>
    <row r="28" spans="1:10" ht="12.75">
      <c r="A28" s="20">
        <f>ROW(C2)</f>
        <v>2</v>
      </c>
      <c r="B28" s="21">
        <v>22</v>
      </c>
      <c r="C28" s="22" t="s">
        <v>73</v>
      </c>
      <c r="D28" s="22" t="s">
        <v>66</v>
      </c>
      <c r="E28" s="22" t="s">
        <v>38</v>
      </c>
      <c r="F28" s="22">
        <v>1961</v>
      </c>
      <c r="G28" s="23" t="s">
        <v>72</v>
      </c>
      <c r="H28" s="24">
        <v>0.029618055555555554</v>
      </c>
      <c r="I28" s="20">
        <v>30</v>
      </c>
      <c r="J28" s="25">
        <f>H28/$H$1</f>
        <v>0.0029324807480748073</v>
      </c>
    </row>
    <row r="29" spans="1:10" ht="12.75">
      <c r="A29" s="20">
        <f>ROW(C3)</f>
        <v>3</v>
      </c>
      <c r="B29" s="21">
        <v>23</v>
      </c>
      <c r="C29" s="22" t="s">
        <v>74</v>
      </c>
      <c r="D29" s="22" t="s">
        <v>75</v>
      </c>
      <c r="E29" s="22" t="s">
        <v>76</v>
      </c>
      <c r="F29" s="22">
        <v>1963</v>
      </c>
      <c r="G29" s="23" t="s">
        <v>72</v>
      </c>
      <c r="H29" s="24">
        <v>0.031608796296296295</v>
      </c>
      <c r="I29" s="20">
        <v>25</v>
      </c>
      <c r="J29" s="25">
        <f>H29/$H$1</f>
        <v>0.0031295837917125046</v>
      </c>
    </row>
    <row r="30" spans="1:10" ht="12.75">
      <c r="A30" s="20">
        <f>ROW(C4)</f>
        <v>4</v>
      </c>
      <c r="B30" s="21">
        <v>16</v>
      </c>
      <c r="C30" s="22" t="s">
        <v>77</v>
      </c>
      <c r="D30" s="22" t="s">
        <v>78</v>
      </c>
      <c r="E30" s="22" t="s">
        <v>76</v>
      </c>
      <c r="F30" s="22">
        <v>1963</v>
      </c>
      <c r="G30" s="23" t="s">
        <v>72</v>
      </c>
      <c r="H30" s="24">
        <v>0.03446759259259259</v>
      </c>
      <c r="I30" s="20">
        <v>21</v>
      </c>
      <c r="J30" s="25">
        <f>H30/$H$1</f>
        <v>0.0034126329299596627</v>
      </c>
    </row>
    <row r="31" spans="1:10" ht="12.75">
      <c r="A31" s="20">
        <f>ROW(C5)</f>
        <v>5</v>
      </c>
      <c r="B31" s="21">
        <v>45</v>
      </c>
      <c r="C31" s="22" t="s">
        <v>79</v>
      </c>
      <c r="D31" s="22" t="s">
        <v>63</v>
      </c>
      <c r="E31" s="22" t="s">
        <v>80</v>
      </c>
      <c r="F31" s="22">
        <v>1970</v>
      </c>
      <c r="G31" s="23" t="s">
        <v>72</v>
      </c>
      <c r="H31" s="24">
        <v>0.03549768518518519</v>
      </c>
      <c r="I31" s="20">
        <v>18</v>
      </c>
      <c r="J31" s="25">
        <f>H31/$H$1</f>
        <v>0.00351462229556289</v>
      </c>
    </row>
    <row r="32" spans="1:10" ht="12.75">
      <c r="A32" s="20">
        <f>ROW(C6)</f>
        <v>6</v>
      </c>
      <c r="B32" s="21">
        <v>137</v>
      </c>
      <c r="C32" s="22" t="s">
        <v>81</v>
      </c>
      <c r="D32" s="22" t="s">
        <v>75</v>
      </c>
      <c r="E32" s="22" t="s">
        <v>82</v>
      </c>
      <c r="F32" s="22">
        <v>1969</v>
      </c>
      <c r="G32" s="23" t="s">
        <v>72</v>
      </c>
      <c r="H32" s="24">
        <v>0.03570601851851852</v>
      </c>
      <c r="I32" s="20">
        <v>16</v>
      </c>
      <c r="J32" s="25">
        <f>H32/$H$1</f>
        <v>0.0035352493582691603</v>
      </c>
    </row>
    <row r="33" spans="1:10" ht="12.75">
      <c r="A33" s="20">
        <f>ROW(C7)</f>
        <v>7</v>
      </c>
      <c r="B33" s="21">
        <v>35</v>
      </c>
      <c r="C33" s="22" t="s">
        <v>83</v>
      </c>
      <c r="D33" s="22" t="s">
        <v>58</v>
      </c>
      <c r="E33" s="22" t="s">
        <v>84</v>
      </c>
      <c r="F33" s="22">
        <v>1961</v>
      </c>
      <c r="G33" s="23" t="s">
        <v>72</v>
      </c>
      <c r="H33" s="24">
        <v>0.03584490740740741</v>
      </c>
      <c r="I33" s="20">
        <v>15</v>
      </c>
      <c r="J33" s="25">
        <f>H33/$H$1</f>
        <v>0.0035490007334066744</v>
      </c>
    </row>
    <row r="34" spans="1:10" ht="12.75">
      <c r="A34" s="20">
        <f>ROW(C8)</f>
        <v>8</v>
      </c>
      <c r="B34" s="21">
        <v>28</v>
      </c>
      <c r="C34" s="22" t="s">
        <v>85</v>
      </c>
      <c r="D34" s="22" t="s">
        <v>78</v>
      </c>
      <c r="E34" s="22" t="s">
        <v>86</v>
      </c>
      <c r="F34" s="22">
        <v>1968</v>
      </c>
      <c r="G34" s="23" t="s">
        <v>72</v>
      </c>
      <c r="H34" s="24">
        <v>0.036597222222222225</v>
      </c>
      <c r="I34" s="20">
        <v>15</v>
      </c>
      <c r="J34" s="25">
        <f>H34/$H$1</f>
        <v>0.0036234873487348738</v>
      </c>
    </row>
    <row r="35" spans="1:10" ht="12.75">
      <c r="A35" s="20">
        <f>ROW(C9)</f>
        <v>9</v>
      </c>
      <c r="B35" s="21">
        <v>94</v>
      </c>
      <c r="C35" s="22" t="s">
        <v>87</v>
      </c>
      <c r="D35" s="22" t="s">
        <v>88</v>
      </c>
      <c r="E35" s="22" t="s">
        <v>89</v>
      </c>
      <c r="F35" s="22">
        <v>1962</v>
      </c>
      <c r="G35" s="23" t="s">
        <v>72</v>
      </c>
      <c r="H35" s="24">
        <v>0.03688657407407408</v>
      </c>
      <c r="I35" s="20">
        <v>14</v>
      </c>
      <c r="J35" s="25">
        <f>H35/$H$1</f>
        <v>0.0036521360469380275</v>
      </c>
    </row>
    <row r="36" spans="1:10" ht="12.75">
      <c r="A36" s="20">
        <f>ROW(C10)</f>
        <v>10</v>
      </c>
      <c r="B36" s="21">
        <v>79</v>
      </c>
      <c r="C36" s="22" t="s">
        <v>90</v>
      </c>
      <c r="D36" s="22" t="s">
        <v>25</v>
      </c>
      <c r="E36" s="22" t="s">
        <v>91</v>
      </c>
      <c r="F36" s="22">
        <v>1964</v>
      </c>
      <c r="G36" s="23" t="s">
        <v>72</v>
      </c>
      <c r="H36" s="24">
        <v>0.037141203703703704</v>
      </c>
      <c r="I36" s="20">
        <v>13</v>
      </c>
      <c r="J36" s="25">
        <f>H36/$H$1</f>
        <v>0.0036773469013568023</v>
      </c>
    </row>
    <row r="37" spans="1:10" ht="12.75">
      <c r="A37" s="20">
        <f>ROW(C11)</f>
        <v>11</v>
      </c>
      <c r="B37" s="21">
        <v>98</v>
      </c>
      <c r="C37" s="22" t="s">
        <v>27</v>
      </c>
      <c r="D37" s="22" t="s">
        <v>92</v>
      </c>
      <c r="E37" s="22" t="s">
        <v>29</v>
      </c>
      <c r="F37" s="22">
        <v>1963</v>
      </c>
      <c r="G37" s="23" t="s">
        <v>72</v>
      </c>
      <c r="H37" s="24">
        <v>0.03778935185185185</v>
      </c>
      <c r="I37" s="20">
        <v>12</v>
      </c>
      <c r="J37" s="25">
        <f>H37/$H$1</f>
        <v>0.0037415199853318665</v>
      </c>
    </row>
    <row r="38" spans="1:10" ht="12.75">
      <c r="A38" s="20">
        <f>ROW(C12)</f>
        <v>12</v>
      </c>
      <c r="B38" s="21">
        <v>134</v>
      </c>
      <c r="C38" s="22" t="s">
        <v>93</v>
      </c>
      <c r="D38" s="22" t="s">
        <v>37</v>
      </c>
      <c r="E38" s="22" t="s">
        <v>94</v>
      </c>
      <c r="F38" s="22">
        <v>1965</v>
      </c>
      <c r="G38" s="23" t="s">
        <v>72</v>
      </c>
      <c r="H38" s="24">
        <v>0.038564814814814816</v>
      </c>
      <c r="I38" s="20">
        <v>11</v>
      </c>
      <c r="J38" s="25">
        <f>H38/$H$1</f>
        <v>0.0038182984965163184</v>
      </c>
    </row>
    <row r="39" spans="1:10" ht="12.75">
      <c r="A39" s="20">
        <f>ROW(C13)</f>
        <v>13</v>
      </c>
      <c r="B39" s="21">
        <v>95</v>
      </c>
      <c r="C39" s="22" t="s">
        <v>95</v>
      </c>
      <c r="D39" s="22" t="s">
        <v>25</v>
      </c>
      <c r="E39" s="22" t="s">
        <v>89</v>
      </c>
      <c r="F39" s="22">
        <v>1962</v>
      </c>
      <c r="G39" s="23" t="s">
        <v>72</v>
      </c>
      <c r="H39" s="24">
        <v>0.03920138888888889</v>
      </c>
      <c r="I39" s="20">
        <v>10</v>
      </c>
      <c r="J39" s="25">
        <f>H39/$H$1</f>
        <v>0.0038813256325632567</v>
      </c>
    </row>
    <row r="40" spans="1:10" ht="12.75">
      <c r="A40" s="20">
        <f>ROW(C14)</f>
        <v>14</v>
      </c>
      <c r="B40" s="21">
        <v>47</v>
      </c>
      <c r="C40" s="22" t="s">
        <v>96</v>
      </c>
      <c r="D40" s="22" t="s">
        <v>97</v>
      </c>
      <c r="E40" s="22" t="s">
        <v>31</v>
      </c>
      <c r="F40" s="22">
        <v>1962</v>
      </c>
      <c r="G40" s="23" t="s">
        <v>72</v>
      </c>
      <c r="H40" s="24">
        <v>0.04002314814814815</v>
      </c>
      <c r="I40" s="20">
        <v>9</v>
      </c>
      <c r="J40" s="25">
        <f>H40/$H$1</f>
        <v>0.003962687935460213</v>
      </c>
    </row>
    <row r="41" spans="1:10" ht="12.75">
      <c r="A41" s="20">
        <f>ROW(C15)</f>
        <v>15</v>
      </c>
      <c r="B41" s="21">
        <v>111</v>
      </c>
      <c r="C41" s="22" t="s">
        <v>98</v>
      </c>
      <c r="D41" s="22" t="s">
        <v>51</v>
      </c>
      <c r="E41" s="22" t="s">
        <v>23</v>
      </c>
      <c r="F41" s="22">
        <v>1963</v>
      </c>
      <c r="G41" s="23" t="s">
        <v>72</v>
      </c>
      <c r="H41" s="24">
        <v>0.04148148148148148</v>
      </c>
      <c r="I41" s="20">
        <v>8</v>
      </c>
      <c r="J41" s="25">
        <f>H41/$H$1</f>
        <v>0.004107077374404107</v>
      </c>
    </row>
    <row r="42" spans="1:10" ht="12.75">
      <c r="A42" s="20">
        <f>ROW(C16)</f>
        <v>16</v>
      </c>
      <c r="B42" s="21">
        <v>113</v>
      </c>
      <c r="C42" s="22" t="s">
        <v>99</v>
      </c>
      <c r="D42" s="22" t="s">
        <v>48</v>
      </c>
      <c r="E42" s="22" t="s">
        <v>23</v>
      </c>
      <c r="F42" s="22">
        <v>1965</v>
      </c>
      <c r="G42" s="23" t="s">
        <v>72</v>
      </c>
      <c r="H42" s="26">
        <v>0.044849537037037035</v>
      </c>
      <c r="I42" s="20">
        <v>7</v>
      </c>
      <c r="J42" s="25">
        <f>H42/$H$1</f>
        <v>0.004440548221488816</v>
      </c>
    </row>
    <row r="43" spans="1:10" ht="12.75">
      <c r="A43" s="20">
        <f>ROW(C17)</f>
        <v>17</v>
      </c>
      <c r="B43" s="21">
        <v>100</v>
      </c>
      <c r="C43" s="22" t="s">
        <v>100</v>
      </c>
      <c r="D43" s="22" t="s">
        <v>78</v>
      </c>
      <c r="E43" s="22" t="s">
        <v>101</v>
      </c>
      <c r="F43" s="22">
        <v>1967</v>
      </c>
      <c r="G43" s="23" t="s">
        <v>72</v>
      </c>
      <c r="H43" s="26">
        <v>0.04854166666666667</v>
      </c>
      <c r="I43" s="20">
        <v>6</v>
      </c>
      <c r="J43" s="25">
        <f>H43/$H$1</f>
        <v>0.004806105610561056</v>
      </c>
    </row>
    <row r="44" spans="1:10" ht="12.75">
      <c r="A44" s="15"/>
      <c r="B44" s="16"/>
      <c r="C44" s="17" t="s">
        <v>102</v>
      </c>
      <c r="D44" s="17"/>
      <c r="E44" s="16"/>
      <c r="F44" s="16"/>
      <c r="G44" s="16"/>
      <c r="H44" s="18"/>
      <c r="I44" s="16"/>
      <c r="J44" s="19"/>
    </row>
    <row r="45" spans="1:10" ht="12.75">
      <c r="A45" s="20">
        <f>ROW(C1)</f>
        <v>1</v>
      </c>
      <c r="B45" s="21">
        <v>78</v>
      </c>
      <c r="C45" s="22" t="s">
        <v>103</v>
      </c>
      <c r="D45" s="22" t="s">
        <v>66</v>
      </c>
      <c r="E45" s="22" t="s">
        <v>104</v>
      </c>
      <c r="F45" s="22">
        <v>1960</v>
      </c>
      <c r="G45" s="23" t="s">
        <v>105</v>
      </c>
      <c r="H45" s="24">
        <v>0.030011574074074076</v>
      </c>
      <c r="I45" s="20">
        <v>25</v>
      </c>
      <c r="J45" s="25">
        <f>H45/$H$1</f>
        <v>0.0029714429776310967</v>
      </c>
    </row>
    <row r="46" spans="1:10" ht="12.75">
      <c r="A46" s="20">
        <f>ROW(C2)</f>
        <v>2</v>
      </c>
      <c r="B46" s="21">
        <v>607</v>
      </c>
      <c r="C46" s="22" t="s">
        <v>106</v>
      </c>
      <c r="D46" s="22" t="s">
        <v>107</v>
      </c>
      <c r="E46" s="22" t="s">
        <v>108</v>
      </c>
      <c r="F46" s="22">
        <v>1956</v>
      </c>
      <c r="G46" s="23" t="s">
        <v>105</v>
      </c>
      <c r="H46" s="24">
        <v>0.030659722222222224</v>
      </c>
      <c r="I46" s="20">
        <v>21</v>
      </c>
      <c r="J46" s="25">
        <f>H46/$H$1</f>
        <v>0.003035616061606161</v>
      </c>
    </row>
    <row r="47" spans="1:10" ht="12.75">
      <c r="A47" s="20">
        <f>ROW(C3)</f>
        <v>3</v>
      </c>
      <c r="B47" s="21">
        <v>56</v>
      </c>
      <c r="C47" s="22" t="s">
        <v>109</v>
      </c>
      <c r="D47" s="22" t="s">
        <v>58</v>
      </c>
      <c r="E47" s="22" t="s">
        <v>110</v>
      </c>
      <c r="F47" s="22">
        <v>1953</v>
      </c>
      <c r="G47" s="23" t="s">
        <v>105</v>
      </c>
      <c r="H47" s="24">
        <v>0.034930555555555555</v>
      </c>
      <c r="I47" s="20">
        <v>18</v>
      </c>
      <c r="J47" s="25">
        <f>H47/$H$1</f>
        <v>0.0034584708470847087</v>
      </c>
    </row>
    <row r="48" spans="1:10" ht="12.75">
      <c r="A48" s="20">
        <f>ROW(C4)</f>
        <v>4</v>
      </c>
      <c r="B48" s="21">
        <v>80</v>
      </c>
      <c r="C48" s="22" t="s">
        <v>111</v>
      </c>
      <c r="D48" s="22" t="s">
        <v>16</v>
      </c>
      <c r="E48" s="22" t="s">
        <v>91</v>
      </c>
      <c r="F48" s="22">
        <v>1956</v>
      </c>
      <c r="G48" s="23" t="s">
        <v>105</v>
      </c>
      <c r="H48" s="24">
        <v>0.035023148148148144</v>
      </c>
      <c r="I48" s="20">
        <v>16</v>
      </c>
      <c r="J48" s="25">
        <f>H48/$H$1</f>
        <v>0.003467638430509717</v>
      </c>
    </row>
    <row r="49" spans="1:10" ht="12.75">
      <c r="A49" s="20">
        <f>ROW(C5)</f>
        <v>5</v>
      </c>
      <c r="B49" s="21">
        <v>87</v>
      </c>
      <c r="C49" s="22" t="s">
        <v>44</v>
      </c>
      <c r="D49" s="22" t="s">
        <v>112</v>
      </c>
      <c r="E49" s="22" t="s">
        <v>113</v>
      </c>
      <c r="F49" s="22">
        <v>1951</v>
      </c>
      <c r="G49" s="23" t="s">
        <v>105</v>
      </c>
      <c r="H49" s="24">
        <v>0.03850694444444445</v>
      </c>
      <c r="I49" s="20">
        <v>25</v>
      </c>
      <c r="J49" s="25">
        <f>H49/$H$1</f>
        <v>0.003812568756875688</v>
      </c>
    </row>
    <row r="50" spans="1:10" ht="12.75">
      <c r="A50" s="20">
        <f>ROW(C6)</f>
        <v>6</v>
      </c>
      <c r="B50" s="21">
        <v>121</v>
      </c>
      <c r="C50" s="22" t="s">
        <v>45</v>
      </c>
      <c r="D50" s="22" t="s">
        <v>114</v>
      </c>
      <c r="E50" s="22" t="s">
        <v>64</v>
      </c>
      <c r="F50" s="22">
        <v>1958</v>
      </c>
      <c r="G50" s="23" t="s">
        <v>105</v>
      </c>
      <c r="H50" s="24">
        <v>0.039074074074074074</v>
      </c>
      <c r="I50" s="20">
        <v>14</v>
      </c>
      <c r="J50" s="25">
        <f>H50/$H$1</f>
        <v>0.003868720205353869</v>
      </c>
    </row>
    <row r="51" spans="1:10" ht="12.75">
      <c r="A51" s="20">
        <f>ROW(C7)</f>
        <v>7</v>
      </c>
      <c r="B51" s="21">
        <v>36</v>
      </c>
      <c r="C51" s="22" t="s">
        <v>115</v>
      </c>
      <c r="D51" s="22" t="s">
        <v>34</v>
      </c>
      <c r="E51" s="22" t="s">
        <v>71</v>
      </c>
      <c r="F51" s="22">
        <v>1955</v>
      </c>
      <c r="G51" s="23" t="s">
        <v>105</v>
      </c>
      <c r="H51" s="24">
        <v>0.04033564814814815</v>
      </c>
      <c r="I51" s="20">
        <v>13</v>
      </c>
      <c r="J51" s="25">
        <f>H51/$H$1</f>
        <v>0.003993628529519619</v>
      </c>
    </row>
    <row r="52" spans="1:10" ht="12.75">
      <c r="A52" s="20">
        <f>ROW(C8)</f>
        <v>8</v>
      </c>
      <c r="B52" s="21">
        <v>124</v>
      </c>
      <c r="C52" s="22" t="s">
        <v>116</v>
      </c>
      <c r="D52" s="22" t="s">
        <v>75</v>
      </c>
      <c r="E52" s="22" t="s">
        <v>80</v>
      </c>
      <c r="F52" s="22">
        <v>1957</v>
      </c>
      <c r="G52" s="23" t="s">
        <v>105</v>
      </c>
      <c r="H52" s="26">
        <v>0.04244212962962963</v>
      </c>
      <c r="I52" s="20">
        <v>12</v>
      </c>
      <c r="J52" s="25">
        <f>H52/$H$1</f>
        <v>0.004202191052438577</v>
      </c>
    </row>
    <row r="53" spans="1:10" ht="12.75">
      <c r="A53" s="20">
        <f>ROW(C9)</f>
        <v>9</v>
      </c>
      <c r="B53" s="21">
        <v>25</v>
      </c>
      <c r="C53" s="22" t="s">
        <v>117</v>
      </c>
      <c r="D53" s="22" t="s">
        <v>58</v>
      </c>
      <c r="E53" s="22" t="s">
        <v>118</v>
      </c>
      <c r="F53" s="22">
        <v>1953</v>
      </c>
      <c r="G53" s="23" t="s">
        <v>105</v>
      </c>
      <c r="H53" s="26">
        <v>0.0433912037037037</v>
      </c>
      <c r="I53" s="20">
        <v>11</v>
      </c>
      <c r="J53" s="25">
        <f>H53/$H$1</f>
        <v>0.004296158782544921</v>
      </c>
    </row>
    <row r="54" spans="1:10" ht="12.75">
      <c r="A54" s="20">
        <f>ROW(C10)</f>
        <v>10</v>
      </c>
      <c r="B54" s="21">
        <v>77</v>
      </c>
      <c r="C54" s="22" t="s">
        <v>119</v>
      </c>
      <c r="D54" s="22" t="s">
        <v>78</v>
      </c>
      <c r="E54" s="22" t="s">
        <v>120</v>
      </c>
      <c r="F54" s="22">
        <v>1959</v>
      </c>
      <c r="G54" s="23" t="s">
        <v>105</v>
      </c>
      <c r="H54" s="26">
        <v>0.04501157407407407</v>
      </c>
      <c r="I54" s="20">
        <v>10</v>
      </c>
      <c r="J54" s="25">
        <f>H54/$H$1</f>
        <v>0.004456591492482582</v>
      </c>
    </row>
    <row r="55" spans="1:10" ht="12.75">
      <c r="A55" s="20">
        <f>ROW(C11)</f>
        <v>11</v>
      </c>
      <c r="B55" s="21">
        <v>18</v>
      </c>
      <c r="C55" s="22" t="s">
        <v>121</v>
      </c>
      <c r="D55" s="22" t="s">
        <v>78</v>
      </c>
      <c r="E55" s="22" t="s">
        <v>122</v>
      </c>
      <c r="F55" s="22">
        <v>1952</v>
      </c>
      <c r="G55" s="23" t="s">
        <v>105</v>
      </c>
      <c r="H55" s="26">
        <v>0.04521990740740741</v>
      </c>
      <c r="I55" s="20">
        <v>9</v>
      </c>
      <c r="J55" s="25">
        <f>H55/$H$1</f>
        <v>0.004477218555188853</v>
      </c>
    </row>
    <row r="56" spans="1:10" ht="12.75">
      <c r="A56" s="20">
        <f>ROW(C12)</f>
        <v>12</v>
      </c>
      <c r="B56" s="21">
        <v>19</v>
      </c>
      <c r="C56" s="22" t="s">
        <v>123</v>
      </c>
      <c r="D56" s="22" t="s">
        <v>124</v>
      </c>
      <c r="E56" s="22" t="s">
        <v>122</v>
      </c>
      <c r="F56" s="22">
        <v>1952</v>
      </c>
      <c r="G56" s="23" t="s">
        <v>105</v>
      </c>
      <c r="H56" s="26">
        <v>0.04539351851851852</v>
      </c>
      <c r="I56" s="20">
        <v>8</v>
      </c>
      <c r="J56" s="25">
        <f>H56/$H$1</f>
        <v>0.004494407774110745</v>
      </c>
    </row>
    <row r="57" spans="1:10" ht="12.75">
      <c r="A57" s="20">
        <f>ROW(C13)</f>
        <v>13</v>
      </c>
      <c r="B57" s="21">
        <v>17</v>
      </c>
      <c r="C57" s="22" t="s">
        <v>125</v>
      </c>
      <c r="D57" s="22" t="s">
        <v>126</v>
      </c>
      <c r="E57" s="22" t="s">
        <v>122</v>
      </c>
      <c r="F57" s="22">
        <v>1956</v>
      </c>
      <c r="G57" s="23" t="s">
        <v>105</v>
      </c>
      <c r="H57" s="26">
        <v>0.046516203703703705</v>
      </c>
      <c r="I57" s="20">
        <v>7</v>
      </c>
      <c r="J57" s="25">
        <f>H57/$H$1</f>
        <v>0.0046055647231389805</v>
      </c>
    </row>
    <row r="58" spans="1:10" ht="12.75">
      <c r="A58" s="20">
        <f>ROW(C14)</f>
        <v>14</v>
      </c>
      <c r="B58" s="21">
        <v>90</v>
      </c>
      <c r="C58" s="22" t="s">
        <v>127</v>
      </c>
      <c r="D58" s="22" t="s">
        <v>114</v>
      </c>
      <c r="E58" s="22" t="s">
        <v>128</v>
      </c>
      <c r="F58" s="22">
        <v>1951</v>
      </c>
      <c r="G58" s="23" t="s">
        <v>105</v>
      </c>
      <c r="H58" s="26">
        <v>0.05416666666666667</v>
      </c>
      <c r="I58" s="20">
        <v>13</v>
      </c>
      <c r="J58" s="25">
        <f>H58/$H$1</f>
        <v>0.005363036303630364</v>
      </c>
    </row>
    <row r="59" spans="1:10" ht="12.75">
      <c r="A59" s="15"/>
      <c r="B59" s="16"/>
      <c r="C59" s="17" t="s">
        <v>129</v>
      </c>
      <c r="D59" s="17"/>
      <c r="E59" s="16"/>
      <c r="F59" s="16"/>
      <c r="G59" s="16"/>
      <c r="H59" s="18"/>
      <c r="I59" s="16"/>
      <c r="J59" s="19"/>
    </row>
    <row r="60" spans="1:10" ht="12.75">
      <c r="A60" s="20">
        <f>ROW(C1)</f>
        <v>1</v>
      </c>
      <c r="B60" s="21">
        <v>31</v>
      </c>
      <c r="C60" s="22" t="s">
        <v>130</v>
      </c>
      <c r="D60" s="22" t="s">
        <v>28</v>
      </c>
      <c r="E60" s="22" t="s">
        <v>131</v>
      </c>
      <c r="F60" s="22">
        <v>1942</v>
      </c>
      <c r="G60" s="23" t="s">
        <v>132</v>
      </c>
      <c r="H60" s="24">
        <v>0.03847222222222222</v>
      </c>
      <c r="I60" s="20">
        <v>30</v>
      </c>
      <c r="J60" s="25">
        <f>H60/$H$1</f>
        <v>0.003809130913091309</v>
      </c>
    </row>
    <row r="61" spans="1:10" ht="12.75">
      <c r="A61" s="20">
        <f>ROW(C2)</f>
        <v>2</v>
      </c>
      <c r="B61" s="21">
        <v>88</v>
      </c>
      <c r="C61" s="22" t="s">
        <v>133</v>
      </c>
      <c r="D61" s="22" t="s">
        <v>107</v>
      </c>
      <c r="E61" s="22" t="s">
        <v>134</v>
      </c>
      <c r="F61" s="22">
        <v>1947</v>
      </c>
      <c r="G61" s="23" t="s">
        <v>132</v>
      </c>
      <c r="H61" s="24">
        <v>0.03916666666666666</v>
      </c>
      <c r="I61" s="20">
        <v>21</v>
      </c>
      <c r="J61" s="25">
        <f>H61/$H$1</f>
        <v>0.0038778877887788777</v>
      </c>
    </row>
    <row r="62" spans="1:10" ht="12.75">
      <c r="A62" s="20">
        <f>ROW(C3)</f>
        <v>3</v>
      </c>
      <c r="B62" s="21">
        <v>102</v>
      </c>
      <c r="C62" s="22" t="s">
        <v>135</v>
      </c>
      <c r="D62" s="22" t="s">
        <v>136</v>
      </c>
      <c r="E62" s="22" t="s">
        <v>23</v>
      </c>
      <c r="F62" s="22">
        <v>1946</v>
      </c>
      <c r="G62" s="23" t="s">
        <v>132</v>
      </c>
      <c r="H62" s="24">
        <v>0.04074074074074074</v>
      </c>
      <c r="I62" s="20">
        <v>18</v>
      </c>
      <c r="J62" s="25">
        <f>H62/$H$1</f>
        <v>0.004033736707004034</v>
      </c>
    </row>
    <row r="63" spans="1:10" ht="12.75">
      <c r="A63" s="20">
        <f>ROW(C4)</f>
        <v>4</v>
      </c>
      <c r="B63" s="21">
        <v>135</v>
      </c>
      <c r="C63" s="22" t="s">
        <v>81</v>
      </c>
      <c r="D63" s="22" t="s">
        <v>75</v>
      </c>
      <c r="E63" s="22" t="s">
        <v>82</v>
      </c>
      <c r="F63" s="22">
        <v>1944</v>
      </c>
      <c r="G63" s="23" t="s">
        <v>132</v>
      </c>
      <c r="H63" s="26">
        <v>0.043090277777777776</v>
      </c>
      <c r="I63" s="20">
        <v>16</v>
      </c>
      <c r="J63" s="25">
        <f>H63/$H$1</f>
        <v>0.004266364136413642</v>
      </c>
    </row>
    <row r="64" spans="1:10" ht="12.75">
      <c r="A64" s="20">
        <f>ROW(C5)</f>
        <v>5</v>
      </c>
      <c r="B64" s="21">
        <v>120</v>
      </c>
      <c r="C64" s="22" t="s">
        <v>137</v>
      </c>
      <c r="D64" s="22" t="s">
        <v>16</v>
      </c>
      <c r="E64" s="22" t="s">
        <v>138</v>
      </c>
      <c r="F64" s="22">
        <v>1946</v>
      </c>
      <c r="G64" s="23" t="s">
        <v>132</v>
      </c>
      <c r="H64" s="26">
        <v>0.04396990740740741</v>
      </c>
      <c r="I64" s="20">
        <v>15</v>
      </c>
      <c r="J64" s="25">
        <f>H64/$H$1</f>
        <v>0.004353456178951229</v>
      </c>
    </row>
    <row r="65" spans="1:10" ht="12.75">
      <c r="A65" s="20">
        <f>ROW(C6)</f>
        <v>6</v>
      </c>
      <c r="B65" s="21">
        <v>131</v>
      </c>
      <c r="C65" s="22" t="s">
        <v>139</v>
      </c>
      <c r="D65" s="22" t="s">
        <v>107</v>
      </c>
      <c r="E65" s="22" t="s">
        <v>140</v>
      </c>
      <c r="F65" s="22">
        <v>1946</v>
      </c>
      <c r="G65" s="23" t="s">
        <v>132</v>
      </c>
      <c r="H65" s="26">
        <v>0.04415509259259259</v>
      </c>
      <c r="I65" s="20">
        <v>14</v>
      </c>
      <c r="J65" s="25">
        <f>H65/$H$1</f>
        <v>0.004371791345801247</v>
      </c>
    </row>
    <row r="66" spans="1:10" ht="12.75">
      <c r="A66" s="20">
        <f>ROW(C7)</f>
        <v>7</v>
      </c>
      <c r="B66" s="21">
        <v>93</v>
      </c>
      <c r="C66" s="22" t="s">
        <v>141</v>
      </c>
      <c r="D66" s="22" t="s">
        <v>25</v>
      </c>
      <c r="E66" s="22" t="s">
        <v>142</v>
      </c>
      <c r="F66" s="22">
        <v>1941</v>
      </c>
      <c r="G66" s="23" t="s">
        <v>132</v>
      </c>
      <c r="H66" s="26">
        <v>0.05127314814814815</v>
      </c>
      <c r="I66" s="20">
        <v>18</v>
      </c>
      <c r="J66" s="25">
        <f>H66/$H$1</f>
        <v>0.005076549321598827</v>
      </c>
    </row>
    <row r="67" spans="1:10" ht="12.75">
      <c r="A67" s="15"/>
      <c r="B67" s="16"/>
      <c r="C67" s="17" t="s">
        <v>143</v>
      </c>
      <c r="D67" s="17"/>
      <c r="E67" s="16"/>
      <c r="F67" s="16"/>
      <c r="G67" s="16"/>
      <c r="H67" s="18"/>
      <c r="I67" s="16"/>
      <c r="J67" s="19"/>
    </row>
    <row r="68" spans="1:10" ht="12.75">
      <c r="A68" s="20">
        <f>ROW(C1)</f>
        <v>1</v>
      </c>
      <c r="B68" s="21">
        <v>97</v>
      </c>
      <c r="C68" s="22" t="s">
        <v>144</v>
      </c>
      <c r="D68" s="22" t="s">
        <v>145</v>
      </c>
      <c r="E68" s="22" t="s">
        <v>29</v>
      </c>
      <c r="F68" s="22">
        <v>1963</v>
      </c>
      <c r="G68" s="23" t="s">
        <v>146</v>
      </c>
      <c r="H68" s="26">
        <v>0.04472222222222222</v>
      </c>
      <c r="I68" s="20">
        <v>0</v>
      </c>
      <c r="J68" s="25">
        <f>H68/$H$1</f>
        <v>0.004427942794279428</v>
      </c>
    </row>
    <row r="69" spans="1:10" s="6" customFormat="1" ht="17.25">
      <c r="A69" s="2" t="s">
        <v>0</v>
      </c>
      <c r="B69" s="3"/>
      <c r="C69" s="3"/>
      <c r="D69" s="3"/>
      <c r="E69" s="3"/>
      <c r="F69" s="3"/>
      <c r="G69" s="3"/>
      <c r="H69" s="4">
        <v>6.5</v>
      </c>
      <c r="I69" s="5" t="s">
        <v>1</v>
      </c>
      <c r="J69" s="5"/>
    </row>
    <row r="70" spans="1:10" ht="12.75">
      <c r="A70" s="15"/>
      <c r="B70" s="16"/>
      <c r="C70" s="17" t="s">
        <v>147</v>
      </c>
      <c r="D70" s="17"/>
      <c r="E70" s="16"/>
      <c r="F70" s="16"/>
      <c r="G70" s="16"/>
      <c r="H70" s="18"/>
      <c r="I70" s="16"/>
      <c r="J70" s="19"/>
    </row>
    <row r="71" spans="1:10" ht="12.75">
      <c r="A71" s="20">
        <f>ROW(C1)</f>
        <v>1</v>
      </c>
      <c r="B71" s="21">
        <v>3</v>
      </c>
      <c r="C71" s="22" t="s">
        <v>148</v>
      </c>
      <c r="D71" s="22" t="s">
        <v>149</v>
      </c>
      <c r="E71" s="22" t="s">
        <v>150</v>
      </c>
      <c r="F71" s="22">
        <v>1937</v>
      </c>
      <c r="G71" s="23" t="s">
        <v>151</v>
      </c>
      <c r="H71" s="24">
        <v>0.026261574074074076</v>
      </c>
      <c r="I71" s="20">
        <v>30</v>
      </c>
      <c r="J71" s="25">
        <f>H71/$H$69</f>
        <v>0.004040242165242166</v>
      </c>
    </row>
    <row r="72" spans="1:10" ht="12.75">
      <c r="A72" s="20">
        <f>ROW(C2)</f>
        <v>2</v>
      </c>
      <c r="B72" s="21">
        <v>5</v>
      </c>
      <c r="C72" s="22" t="s">
        <v>152</v>
      </c>
      <c r="D72" s="22" t="s">
        <v>153</v>
      </c>
      <c r="E72" s="22" t="s">
        <v>154</v>
      </c>
      <c r="F72" s="22">
        <v>1939</v>
      </c>
      <c r="G72" s="23" t="s">
        <v>151</v>
      </c>
      <c r="H72" s="24">
        <v>0.027337962962962963</v>
      </c>
      <c r="I72" s="20">
        <v>25</v>
      </c>
      <c r="J72" s="25">
        <f>H72/$H$69</f>
        <v>0.004205840455840456</v>
      </c>
    </row>
    <row r="73" spans="1:10" ht="12.75">
      <c r="A73" s="20">
        <f>ROW(C3)</f>
        <v>3</v>
      </c>
      <c r="B73" s="21">
        <v>11</v>
      </c>
      <c r="C73" s="22" t="s">
        <v>155</v>
      </c>
      <c r="D73" s="22" t="s">
        <v>58</v>
      </c>
      <c r="E73" s="22" t="s">
        <v>156</v>
      </c>
      <c r="F73" s="22">
        <v>1935</v>
      </c>
      <c r="G73" s="23" t="s">
        <v>151</v>
      </c>
      <c r="H73" s="24">
        <v>0.029444444444444443</v>
      </c>
      <c r="I73" s="20">
        <v>21</v>
      </c>
      <c r="J73" s="25">
        <f>H73/$H$69</f>
        <v>0.00452991452991453</v>
      </c>
    </row>
    <row r="74" spans="1:10" ht="12.75">
      <c r="A74" s="15"/>
      <c r="B74" s="16"/>
      <c r="C74" s="17" t="s">
        <v>143</v>
      </c>
      <c r="D74" s="17"/>
      <c r="E74" s="16"/>
      <c r="F74" s="16"/>
      <c r="G74" s="16"/>
      <c r="H74" s="18"/>
      <c r="I74" s="16"/>
      <c r="J74" s="19"/>
    </row>
    <row r="75" spans="1:10" ht="12.75">
      <c r="A75" s="20">
        <f>ROW(C1)</f>
        <v>1</v>
      </c>
      <c r="B75" s="21">
        <v>21</v>
      </c>
      <c r="C75" s="22" t="s">
        <v>157</v>
      </c>
      <c r="D75" s="22" t="s">
        <v>158</v>
      </c>
      <c r="E75" s="22" t="s">
        <v>38</v>
      </c>
      <c r="F75" s="22">
        <v>1972</v>
      </c>
      <c r="G75" s="23" t="s">
        <v>159</v>
      </c>
      <c r="H75" s="24">
        <v>0.020972222222222222</v>
      </c>
      <c r="I75" s="20">
        <v>30</v>
      </c>
      <c r="J75" s="25">
        <f>H75/$H$69</f>
        <v>0.0032264957264957267</v>
      </c>
    </row>
    <row r="76" spans="1:10" ht="12.75">
      <c r="A76" s="20">
        <f>ROW(C2)</f>
        <v>2</v>
      </c>
      <c r="B76" s="21">
        <v>1</v>
      </c>
      <c r="C76" s="22" t="s">
        <v>160</v>
      </c>
      <c r="D76" s="22" t="s">
        <v>161</v>
      </c>
      <c r="E76" s="22" t="s">
        <v>38</v>
      </c>
      <c r="F76" s="22">
        <v>1974</v>
      </c>
      <c r="G76" s="23" t="s">
        <v>159</v>
      </c>
      <c r="H76" s="24">
        <v>0.0221875</v>
      </c>
      <c r="I76" s="20">
        <v>25</v>
      </c>
      <c r="J76" s="25">
        <f>H76/$H$69</f>
        <v>0.0034134615384615384</v>
      </c>
    </row>
    <row r="77" spans="1:10" ht="12.75">
      <c r="A77" s="20">
        <f>ROW(C3)</f>
        <v>3</v>
      </c>
      <c r="B77" s="21">
        <v>13</v>
      </c>
      <c r="C77" s="22" t="s">
        <v>162</v>
      </c>
      <c r="D77" s="22" t="s">
        <v>163</v>
      </c>
      <c r="E77" s="22" t="s">
        <v>29</v>
      </c>
      <c r="F77" s="22">
        <v>1994</v>
      </c>
      <c r="G77" s="23" t="s">
        <v>159</v>
      </c>
      <c r="H77" s="24">
        <v>0.02289351851851852</v>
      </c>
      <c r="I77" s="20">
        <v>21</v>
      </c>
      <c r="J77" s="25">
        <f>H77/$H$69</f>
        <v>0.0035220797720797725</v>
      </c>
    </row>
    <row r="78" spans="1:10" ht="12.75">
      <c r="A78" s="20">
        <f>ROW(C4)</f>
        <v>4</v>
      </c>
      <c r="B78" s="21">
        <v>42</v>
      </c>
      <c r="C78" s="22" t="s">
        <v>164</v>
      </c>
      <c r="D78" s="22" t="s">
        <v>165</v>
      </c>
      <c r="E78" s="22" t="s">
        <v>31</v>
      </c>
      <c r="F78" s="22">
        <v>1962</v>
      </c>
      <c r="G78" s="23" t="s">
        <v>159</v>
      </c>
      <c r="H78" s="24">
        <v>0.022997685185185187</v>
      </c>
      <c r="I78" s="20">
        <v>18</v>
      </c>
      <c r="J78" s="25">
        <f>H78/$H$69</f>
        <v>0.0035381054131054133</v>
      </c>
    </row>
    <row r="79" spans="1:10" ht="12.75">
      <c r="A79" s="20">
        <f>ROW(C5)</f>
        <v>5</v>
      </c>
      <c r="B79" s="21">
        <v>2</v>
      </c>
      <c r="C79" s="22" t="s">
        <v>166</v>
      </c>
      <c r="D79" s="22" t="s">
        <v>167</v>
      </c>
      <c r="E79" s="22" t="s">
        <v>38</v>
      </c>
      <c r="F79" s="22">
        <v>1988</v>
      </c>
      <c r="G79" s="23" t="s">
        <v>159</v>
      </c>
      <c r="H79" s="24">
        <v>0.02335648148148148</v>
      </c>
      <c r="I79" s="20">
        <v>16</v>
      </c>
      <c r="J79" s="25">
        <f>H79/$H$69</f>
        <v>0.0035933048433048433</v>
      </c>
    </row>
    <row r="80" spans="1:10" ht="12.75">
      <c r="A80" s="20">
        <f>ROW(C6)</f>
        <v>6</v>
      </c>
      <c r="B80" s="21">
        <v>44</v>
      </c>
      <c r="C80" s="22" t="s">
        <v>168</v>
      </c>
      <c r="D80" s="22" t="s">
        <v>169</v>
      </c>
      <c r="E80" s="22" t="s">
        <v>80</v>
      </c>
      <c r="F80" s="22">
        <v>1973</v>
      </c>
      <c r="G80" s="23" t="s">
        <v>159</v>
      </c>
      <c r="H80" s="24">
        <v>0.02377314814814815</v>
      </c>
      <c r="I80" s="20">
        <v>15</v>
      </c>
      <c r="J80" s="25">
        <f>H80/$H$69</f>
        <v>0.003657407407407408</v>
      </c>
    </row>
    <row r="81" spans="1:10" ht="12.75">
      <c r="A81" s="20">
        <f>ROW(C7)</f>
        <v>7</v>
      </c>
      <c r="B81" s="21">
        <v>81</v>
      </c>
      <c r="C81" s="22" t="s">
        <v>170</v>
      </c>
      <c r="D81" s="22" t="s">
        <v>171</v>
      </c>
      <c r="E81" s="22" t="s">
        <v>17</v>
      </c>
      <c r="F81" s="22">
        <v>1977</v>
      </c>
      <c r="G81" s="23" t="s">
        <v>159</v>
      </c>
      <c r="H81" s="24">
        <v>0.023993055555555556</v>
      </c>
      <c r="I81" s="20">
        <v>14</v>
      </c>
      <c r="J81" s="25">
        <f>H81/$H$69</f>
        <v>0.0036912393162393162</v>
      </c>
    </row>
    <row r="82" spans="1:10" ht="12.75">
      <c r="A82" s="20">
        <f>ROW(C8)</f>
        <v>8</v>
      </c>
      <c r="B82" s="21">
        <v>115</v>
      </c>
      <c r="C82" s="22" t="s">
        <v>172</v>
      </c>
      <c r="D82" s="22" t="s">
        <v>173</v>
      </c>
      <c r="E82" s="22" t="s">
        <v>174</v>
      </c>
      <c r="F82" s="22">
        <v>1964</v>
      </c>
      <c r="G82" s="23" t="s">
        <v>159</v>
      </c>
      <c r="H82" s="24">
        <v>0.024166666666666666</v>
      </c>
      <c r="I82" s="20">
        <v>13</v>
      </c>
      <c r="J82" s="25">
        <f>H82/$H$69</f>
        <v>0.003717948717948718</v>
      </c>
    </row>
    <row r="83" spans="1:10" ht="12.75">
      <c r="A83" s="20">
        <f>ROW(C9)</f>
        <v>9</v>
      </c>
      <c r="B83" s="21">
        <v>109</v>
      </c>
      <c r="C83" s="22" t="s">
        <v>175</v>
      </c>
      <c r="D83" s="22" t="s">
        <v>176</v>
      </c>
      <c r="E83" s="22" t="s">
        <v>177</v>
      </c>
      <c r="F83" s="22">
        <v>1968</v>
      </c>
      <c r="G83" s="23" t="s">
        <v>159</v>
      </c>
      <c r="H83" s="24">
        <v>0.024930555555555553</v>
      </c>
      <c r="I83" s="20">
        <v>12</v>
      </c>
      <c r="J83" s="25">
        <f>H83/$H$69</f>
        <v>0.003835470085470085</v>
      </c>
    </row>
    <row r="84" spans="1:10" ht="12.75">
      <c r="A84" s="20">
        <f>ROW(C10)</f>
        <v>10</v>
      </c>
      <c r="B84" s="21">
        <v>91</v>
      </c>
      <c r="C84" s="22" t="s">
        <v>178</v>
      </c>
      <c r="D84" s="22" t="s">
        <v>179</v>
      </c>
      <c r="E84" s="22" t="s">
        <v>71</v>
      </c>
      <c r="F84" s="22">
        <v>1962</v>
      </c>
      <c r="G84" s="23" t="s">
        <v>159</v>
      </c>
      <c r="H84" s="24">
        <v>0.02517361111111111</v>
      </c>
      <c r="I84" s="20">
        <v>11</v>
      </c>
      <c r="J84" s="25">
        <f>H84/$H$69</f>
        <v>0.0038728632478632475</v>
      </c>
    </row>
    <row r="85" spans="1:10" ht="12.75">
      <c r="A85" s="20">
        <f>ROW(C11)</f>
        <v>11</v>
      </c>
      <c r="B85" s="21">
        <v>32</v>
      </c>
      <c r="C85" s="22" t="s">
        <v>180</v>
      </c>
      <c r="D85" s="22" t="s">
        <v>181</v>
      </c>
      <c r="E85" s="22" t="s">
        <v>182</v>
      </c>
      <c r="F85" s="22">
        <v>1964</v>
      </c>
      <c r="G85" s="23" t="s">
        <v>159</v>
      </c>
      <c r="H85" s="24">
        <v>0.025567129629629634</v>
      </c>
      <c r="I85" s="20">
        <v>10</v>
      </c>
      <c r="J85" s="25">
        <f>H85/$H$69</f>
        <v>0.003933404558404559</v>
      </c>
    </row>
    <row r="86" spans="1:10" ht="12.75">
      <c r="A86" s="20">
        <f>ROW(C12)</f>
        <v>12</v>
      </c>
      <c r="B86" s="21">
        <v>30</v>
      </c>
      <c r="C86" s="22" t="s">
        <v>183</v>
      </c>
      <c r="D86" s="22" t="s">
        <v>184</v>
      </c>
      <c r="E86" s="22" t="s">
        <v>185</v>
      </c>
      <c r="F86" s="22">
        <v>1986</v>
      </c>
      <c r="G86" s="23" t="s">
        <v>159</v>
      </c>
      <c r="H86" s="24">
        <v>0.026087962962962966</v>
      </c>
      <c r="I86" s="20">
        <v>9</v>
      </c>
      <c r="J86" s="25">
        <f>H86/$H$69</f>
        <v>0.004013532763532764</v>
      </c>
    </row>
    <row r="87" spans="1:10" ht="12.75">
      <c r="A87" s="20">
        <f>ROW(C13)</f>
        <v>13</v>
      </c>
      <c r="B87" s="21">
        <v>15</v>
      </c>
      <c r="C87" s="22" t="s">
        <v>186</v>
      </c>
      <c r="D87" s="22" t="s">
        <v>171</v>
      </c>
      <c r="E87" s="22" t="s">
        <v>122</v>
      </c>
      <c r="F87" s="22">
        <v>1960</v>
      </c>
      <c r="G87" s="23" t="s">
        <v>159</v>
      </c>
      <c r="H87" s="24">
        <v>0.027465277777777772</v>
      </c>
      <c r="I87" s="20">
        <v>8</v>
      </c>
      <c r="J87" s="25">
        <f>H87/$H$69</f>
        <v>0.00422542735042735</v>
      </c>
    </row>
    <row r="88" spans="1:10" ht="12.75">
      <c r="A88" s="20">
        <f>ROW(C14)</f>
        <v>14</v>
      </c>
      <c r="B88" s="21">
        <v>52</v>
      </c>
      <c r="C88" s="22" t="s">
        <v>187</v>
      </c>
      <c r="D88" s="22" t="s">
        <v>171</v>
      </c>
      <c r="E88" s="22" t="s">
        <v>182</v>
      </c>
      <c r="F88" s="22">
        <v>1954</v>
      </c>
      <c r="G88" s="23" t="s">
        <v>159</v>
      </c>
      <c r="H88" s="24">
        <v>0.02821759259259259</v>
      </c>
      <c r="I88" s="20">
        <v>7</v>
      </c>
      <c r="J88" s="25">
        <f>H88/$H$69</f>
        <v>0.004341168091168091</v>
      </c>
    </row>
    <row r="89" spans="1:10" ht="12.75">
      <c r="A89" s="20">
        <f>ROW(C15)</f>
        <v>15</v>
      </c>
      <c r="B89" s="21">
        <v>123</v>
      </c>
      <c r="C89" s="22" t="s">
        <v>188</v>
      </c>
      <c r="D89" s="22" t="s">
        <v>189</v>
      </c>
      <c r="E89" s="22" t="s">
        <v>80</v>
      </c>
      <c r="F89" s="22">
        <v>1966</v>
      </c>
      <c r="G89" s="23" t="s">
        <v>159</v>
      </c>
      <c r="H89" s="24">
        <v>0.028402777777777777</v>
      </c>
      <c r="I89" s="20">
        <v>6</v>
      </c>
      <c r="J89" s="25">
        <f>H89/$H$69</f>
        <v>0.00436965811965812</v>
      </c>
    </row>
    <row r="90" spans="1:10" ht="12.75">
      <c r="A90" s="20">
        <f>ROW(C16)</f>
        <v>16</v>
      </c>
      <c r="B90" s="21">
        <v>14</v>
      </c>
      <c r="C90" s="22" t="s">
        <v>190</v>
      </c>
      <c r="D90" s="22" t="s">
        <v>191</v>
      </c>
      <c r="E90" s="22" t="s">
        <v>192</v>
      </c>
      <c r="F90" s="22">
        <v>1946</v>
      </c>
      <c r="G90" s="23" t="s">
        <v>159</v>
      </c>
      <c r="H90" s="24">
        <v>0.03005787037037037</v>
      </c>
      <c r="I90" s="20">
        <v>5</v>
      </c>
      <c r="J90" s="25">
        <f>H90/$H$69</f>
        <v>0.004624287749287749</v>
      </c>
    </row>
    <row r="91" spans="1:10" ht="12.75">
      <c r="A91" s="20">
        <f>ROW(C17)</f>
        <v>17</v>
      </c>
      <c r="B91" s="21">
        <v>66</v>
      </c>
      <c r="C91" s="22" t="s">
        <v>193</v>
      </c>
      <c r="D91" s="22" t="s">
        <v>194</v>
      </c>
      <c r="E91" s="22" t="s">
        <v>195</v>
      </c>
      <c r="F91" s="22">
        <v>1973</v>
      </c>
      <c r="G91" s="23" t="s">
        <v>159</v>
      </c>
      <c r="H91" s="24">
        <v>0.030208333333333334</v>
      </c>
      <c r="I91" s="20">
        <v>4</v>
      </c>
      <c r="J91" s="25">
        <f>H91/$H$69</f>
        <v>0.004647435897435897</v>
      </c>
    </row>
    <row r="92" spans="1:10" ht="12.75">
      <c r="A92" s="20">
        <f>ROW(C18)</f>
        <v>18</v>
      </c>
      <c r="B92" s="21">
        <v>103</v>
      </c>
      <c r="C92" s="22" t="s">
        <v>196</v>
      </c>
      <c r="D92" s="22" t="s">
        <v>197</v>
      </c>
      <c r="E92" s="22" t="s">
        <v>23</v>
      </c>
      <c r="F92" s="22">
        <v>1949</v>
      </c>
      <c r="G92" s="23" t="s">
        <v>159</v>
      </c>
      <c r="H92" s="24">
        <v>0.030694444444444444</v>
      </c>
      <c r="I92" s="20">
        <v>3</v>
      </c>
      <c r="J92" s="25">
        <f>H92/$H$69</f>
        <v>0.004722222222222222</v>
      </c>
    </row>
    <row r="93" spans="1:10" ht="12.75">
      <c r="A93" s="20">
        <f>ROW(C19)</f>
        <v>19</v>
      </c>
      <c r="B93" s="21">
        <v>39</v>
      </c>
      <c r="C93" s="22" t="s">
        <v>168</v>
      </c>
      <c r="D93" s="22" t="s">
        <v>198</v>
      </c>
      <c r="E93" s="22" t="s">
        <v>199</v>
      </c>
      <c r="F93" s="22">
        <v>1994</v>
      </c>
      <c r="G93" s="23" t="s">
        <v>159</v>
      </c>
      <c r="H93" s="24">
        <v>0.03259259259259259</v>
      </c>
      <c r="I93" s="20">
        <v>2</v>
      </c>
      <c r="J93" s="25">
        <f>H93/$H$69</f>
        <v>0.005014245014245014</v>
      </c>
    </row>
    <row r="94" spans="1:10" ht="12.75">
      <c r="A94" s="20">
        <f>ROW(C20)</f>
        <v>20</v>
      </c>
      <c r="B94" s="21">
        <v>84</v>
      </c>
      <c r="C94" s="22" t="s">
        <v>200</v>
      </c>
      <c r="D94" s="22" t="s">
        <v>201</v>
      </c>
      <c r="E94" s="22"/>
      <c r="F94" s="22">
        <v>1957</v>
      </c>
      <c r="G94" s="23" t="s">
        <v>159</v>
      </c>
      <c r="H94" s="24">
        <v>0.033900462962962966</v>
      </c>
      <c r="I94" s="20">
        <v>1</v>
      </c>
      <c r="J94" s="25">
        <f>H94/$H$69</f>
        <v>0.005215455840455841</v>
      </c>
    </row>
    <row r="95" spans="1:10" ht="12.75">
      <c r="A95" s="20">
        <f>ROW(C21)</f>
        <v>21</v>
      </c>
      <c r="B95" s="21">
        <v>92</v>
      </c>
      <c r="C95" s="22" t="s">
        <v>202</v>
      </c>
      <c r="D95" s="22" t="s">
        <v>203</v>
      </c>
      <c r="E95" s="22" t="s">
        <v>204</v>
      </c>
      <c r="F95" s="22">
        <v>1955</v>
      </c>
      <c r="G95" s="23" t="s">
        <v>159</v>
      </c>
      <c r="H95" s="24">
        <v>0.03460648148148148</v>
      </c>
      <c r="I95" s="20">
        <v>0</v>
      </c>
      <c r="J95" s="25">
        <f>H95/$H$69</f>
        <v>0.005324074074074074</v>
      </c>
    </row>
    <row r="96" spans="1:10" ht="12.75">
      <c r="A96" s="15"/>
      <c r="B96" s="16"/>
      <c r="C96" s="17" t="s">
        <v>205</v>
      </c>
      <c r="D96" s="17"/>
      <c r="E96" s="16"/>
      <c r="F96" s="16"/>
      <c r="G96" s="16"/>
      <c r="H96" s="18"/>
      <c r="I96" s="16"/>
      <c r="J96" s="19"/>
    </row>
    <row r="97" spans="1:10" ht="12.75">
      <c r="A97" s="20">
        <f>ROW(C1)</f>
        <v>1</v>
      </c>
      <c r="B97" s="21">
        <v>112</v>
      </c>
      <c r="C97" s="22" t="s">
        <v>206</v>
      </c>
      <c r="D97" s="22" t="s">
        <v>25</v>
      </c>
      <c r="E97" s="22" t="s">
        <v>23</v>
      </c>
      <c r="F97" s="22">
        <v>1937</v>
      </c>
      <c r="G97" s="23" t="s">
        <v>207</v>
      </c>
      <c r="H97" s="24">
        <v>0.027094907407407404</v>
      </c>
      <c r="I97" s="20">
        <v>0</v>
      </c>
      <c r="J97" s="25">
        <f>H97/$H$69</f>
        <v>0.004168447293447293</v>
      </c>
    </row>
    <row r="98" spans="1:10" ht="12.75">
      <c r="A98" s="20">
        <f>ROW(C2)</f>
        <v>2</v>
      </c>
      <c r="B98" s="21">
        <v>138</v>
      </c>
      <c r="C98" s="22" t="s">
        <v>208</v>
      </c>
      <c r="D98" s="22" t="s">
        <v>78</v>
      </c>
      <c r="E98" s="22" t="s">
        <v>199</v>
      </c>
      <c r="F98" s="22">
        <v>1939</v>
      </c>
      <c r="G98" s="23" t="s">
        <v>207</v>
      </c>
      <c r="H98" s="24">
        <v>0.03125</v>
      </c>
      <c r="I98" s="20">
        <v>0</v>
      </c>
      <c r="J98" s="25">
        <f>H98/$H$69</f>
        <v>0.004807692307692308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view="pageBreakPreview" zoomScale="90" zoomScaleNormal="110" zoomScaleSheetLayoutView="90" workbookViewId="0" topLeftCell="A31">
      <selection activeCell="I56" sqref="I56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22.875" style="0" customWidth="1"/>
    <col min="6" max="6" width="6.50390625" style="0" customWidth="1"/>
    <col min="7" max="7" width="5.625" style="1" customWidth="1"/>
    <col min="8" max="8" width="9.25390625" style="0" customWidth="1"/>
    <col min="9" max="9" width="5.625" style="0" customWidth="1"/>
    <col min="10" max="10" width="6.00390625" style="0" customWidth="1"/>
    <col min="11" max="11" width="6.75390625" style="0" customWidth="1"/>
    <col min="12" max="12" width="6.125" style="0" customWidth="1"/>
  </cols>
  <sheetData>
    <row r="1" spans="1:12" ht="17.25">
      <c r="A1" s="2" t="str">
        <f>Kategorie!A1</f>
        <v>4.z. ZBP – 29. Běh pod Pálavou Perná 19.12.2010</v>
      </c>
      <c r="B1" s="3"/>
      <c r="C1" s="3"/>
      <c r="D1" s="3"/>
      <c r="E1" s="3"/>
      <c r="F1" s="3"/>
      <c r="G1" s="3"/>
      <c r="H1" s="4">
        <f>Kategorie!H1</f>
        <v>10.1</v>
      </c>
      <c r="I1" s="5" t="str">
        <f>Kategorie!I1</f>
        <v>km</v>
      </c>
      <c r="J1" s="5" t="str">
        <f>Kategorie!I1</f>
        <v>km</v>
      </c>
      <c r="K1" s="2"/>
      <c r="L1" s="3"/>
    </row>
    <row r="2" spans="1:13" s="8" customFormat="1" ht="15">
      <c r="A2" s="7" t="s">
        <v>209</v>
      </c>
      <c r="G2" s="27"/>
      <c r="H2" s="10"/>
      <c r="J2" s="9"/>
      <c r="K2" s="9"/>
      <c r="L2" s="9"/>
      <c r="M2"/>
    </row>
    <row r="3" spans="1:12" ht="36.75">
      <c r="A3" s="12" t="str">
        <f>Kategorie!A3</f>
        <v>Poř.</v>
      </c>
      <c r="B3" s="12" t="str">
        <f>Kategorie!B3</f>
        <v>St. číslo</v>
      </c>
      <c r="C3" s="13" t="str">
        <f>Kategorie!C3</f>
        <v>Příjmení</v>
      </c>
      <c r="D3" s="13" t="str">
        <f>Kategorie!D3</f>
        <v>Jméno</v>
      </c>
      <c r="E3" s="13" t="str">
        <f>Kategorie!E3</f>
        <v>Klub</v>
      </c>
      <c r="F3" s="12" t="str">
        <f>Kategorie!F3</f>
        <v>RN</v>
      </c>
      <c r="G3" s="12" t="str">
        <f>Kategorie!G3</f>
        <v>Kat.</v>
      </c>
      <c r="H3" s="12" t="str">
        <f>Kategorie!H3</f>
        <v>Čas</v>
      </c>
      <c r="I3" s="12" t="str">
        <f>Kategorie!I3</f>
        <v>Body ZBP</v>
      </c>
      <c r="J3" s="12" t="str">
        <f>Kategorie!J3</f>
        <v>Čas na 1km</v>
      </c>
      <c r="K3" s="12" t="s">
        <v>210</v>
      </c>
      <c r="L3" s="12" t="s">
        <v>211</v>
      </c>
    </row>
    <row r="4" spans="1:12" ht="12.75">
      <c r="A4" s="15" t="s">
        <v>212</v>
      </c>
      <c r="B4" s="16"/>
      <c r="C4" s="15" t="s">
        <v>213</v>
      </c>
      <c r="D4" s="17"/>
      <c r="E4" s="16"/>
      <c r="F4" s="16"/>
      <c r="G4" s="16"/>
      <c r="H4" s="18"/>
      <c r="I4" s="16"/>
      <c r="J4" s="19"/>
      <c r="K4" s="15"/>
      <c r="L4" s="16"/>
    </row>
    <row r="5" spans="1:12" ht="12.75">
      <c r="A5" s="20">
        <f>ROW(C1)</f>
        <v>1</v>
      </c>
      <c r="B5" s="21">
        <f>Kategorie!B27</f>
        <v>130</v>
      </c>
      <c r="C5" s="22" t="str">
        <f>Kategorie!C27</f>
        <v>Orálek</v>
      </c>
      <c r="D5" s="22" t="str">
        <f>Kategorie!D27</f>
        <v>Daniel</v>
      </c>
      <c r="E5" s="22" t="str">
        <f>Kategorie!E27</f>
        <v>AC Mor. Slavia</v>
      </c>
      <c r="F5" s="22">
        <f>Kategorie!F27</f>
        <v>1970</v>
      </c>
      <c r="G5" s="23" t="str">
        <f>Kategorie!G27</f>
        <v>MB</v>
      </c>
      <c r="H5" s="24">
        <f>Kategorie!H27</f>
        <v>0.02929398148148148</v>
      </c>
      <c r="I5" s="20">
        <f>Kategorie!I27</f>
        <v>30</v>
      </c>
      <c r="J5" s="25">
        <f>Kategorie!J27</f>
        <v>0.0029003942060872754</v>
      </c>
      <c r="K5" s="25">
        <f>H5-$H$5</f>
        <v>0</v>
      </c>
      <c r="L5" s="28">
        <f>ROUND((K5/J5*1000),0)</f>
        <v>0</v>
      </c>
    </row>
    <row r="6" spans="1:12" ht="12.75">
      <c r="A6" s="20">
        <f>ROW(C2)</f>
        <v>2</v>
      </c>
      <c r="B6" s="21">
        <f>Kategorie!B5</f>
        <v>82</v>
      </c>
      <c r="C6" s="22" t="str">
        <f>Kategorie!C5</f>
        <v>Fučík</v>
      </c>
      <c r="D6" s="22" t="str">
        <f>Kategorie!D5</f>
        <v>Karel</v>
      </c>
      <c r="E6" s="22" t="str">
        <f>Kategorie!E5</f>
        <v>Černín</v>
      </c>
      <c r="F6" s="22">
        <f>Kategorie!F5</f>
        <v>1972</v>
      </c>
      <c r="G6" s="23" t="str">
        <f>Kategorie!G5</f>
        <v>MA</v>
      </c>
      <c r="H6" s="24">
        <f>Kategorie!H5</f>
        <v>0.02956018518518519</v>
      </c>
      <c r="I6" s="20">
        <f>Kategorie!I5</f>
        <v>30</v>
      </c>
      <c r="J6" s="25">
        <f>Kategorie!J5</f>
        <v>0.0029267510084341774</v>
      </c>
      <c r="K6" s="25">
        <f>H6-$H$5</f>
        <v>0.00026620370370370947</v>
      </c>
      <c r="L6" s="28">
        <f>ROUND((K6/J6*1000),0)</f>
        <v>91</v>
      </c>
    </row>
    <row r="7" spans="1:12" ht="12.75">
      <c r="A7" s="20">
        <f>ROW(C3)</f>
        <v>3</v>
      </c>
      <c r="B7" s="21">
        <f>Kategorie!B28</f>
        <v>22</v>
      </c>
      <c r="C7" s="22" t="str">
        <f>Kategorie!C28</f>
        <v>Horák</v>
      </c>
      <c r="D7" s="22" t="str">
        <f>Kategorie!D28</f>
        <v>Pavel</v>
      </c>
      <c r="E7" s="22" t="str">
        <f>Kategorie!E28</f>
        <v>AHA Vyškov</v>
      </c>
      <c r="F7" s="22">
        <f>Kategorie!F28</f>
        <v>1961</v>
      </c>
      <c r="G7" s="23" t="str">
        <f>Kategorie!G28</f>
        <v>MB</v>
      </c>
      <c r="H7" s="24">
        <f>Kategorie!H28</f>
        <v>0.029618055555555554</v>
      </c>
      <c r="I7" s="20">
        <f>Kategorie!I28</f>
        <v>30</v>
      </c>
      <c r="J7" s="25">
        <f>Kategorie!J28</f>
        <v>0.0029324807480748073</v>
      </c>
      <c r="K7" s="25">
        <f>H7-$H$5</f>
        <v>0.00032407407407407385</v>
      </c>
      <c r="L7" s="28">
        <f>ROUND((K7/J7*1000),0)</f>
        <v>111</v>
      </c>
    </row>
    <row r="8" spans="1:12" ht="12.75">
      <c r="A8" s="20">
        <f>ROW(C4)</f>
        <v>4</v>
      </c>
      <c r="B8" s="21">
        <f>Kategorie!B45</f>
        <v>78</v>
      </c>
      <c r="C8" s="22" t="str">
        <f>Kategorie!C45</f>
        <v>Kratochvíl</v>
      </c>
      <c r="D8" s="22" t="str">
        <f>Kategorie!D45</f>
        <v>Pavel</v>
      </c>
      <c r="E8" s="22" t="str">
        <f>Kategorie!E45</f>
        <v>SK Rudíkov</v>
      </c>
      <c r="F8" s="22">
        <f>Kategorie!F45</f>
        <v>1960</v>
      </c>
      <c r="G8" s="23" t="str">
        <f>Kategorie!G45</f>
        <v>MC</v>
      </c>
      <c r="H8" s="24">
        <f>Kategorie!H45</f>
        <v>0.030011574074074076</v>
      </c>
      <c r="I8" s="20">
        <f>Kategorie!I45</f>
        <v>25</v>
      </c>
      <c r="J8" s="25">
        <f>Kategorie!J45</f>
        <v>0.0029714429776310967</v>
      </c>
      <c r="K8" s="25">
        <f>H8-$H$5</f>
        <v>0.0007175925925925961</v>
      </c>
      <c r="L8" s="28">
        <f>ROUND((K8/J8*1000),0)</f>
        <v>241</v>
      </c>
    </row>
    <row r="9" spans="1:12" ht="12.75">
      <c r="A9" s="20">
        <f>ROW(C5)</f>
        <v>5</v>
      </c>
      <c r="B9" s="21">
        <f>Kategorie!B46</f>
        <v>607</v>
      </c>
      <c r="C9" s="22" t="str">
        <f>Kategorie!C46</f>
        <v>Kolínek</v>
      </c>
      <c r="D9" s="22" t="str">
        <f>Kategorie!D46</f>
        <v>František</v>
      </c>
      <c r="E9" s="22" t="str">
        <f>Kategorie!E46</f>
        <v>AK Perná</v>
      </c>
      <c r="F9" s="22">
        <f>Kategorie!F46</f>
        <v>1956</v>
      </c>
      <c r="G9" s="23" t="str">
        <f>Kategorie!G46</f>
        <v>MC</v>
      </c>
      <c r="H9" s="24">
        <f>Kategorie!H46</f>
        <v>0.030659722222222224</v>
      </c>
      <c r="I9" s="20">
        <f>Kategorie!I46</f>
        <v>21</v>
      </c>
      <c r="J9" s="25">
        <f>Kategorie!J46</f>
        <v>0.003035616061606161</v>
      </c>
      <c r="K9" s="25">
        <f>H9-$H$5</f>
        <v>0.0013657407407407438</v>
      </c>
      <c r="L9" s="28">
        <f>ROUND((K9/J9*1000),0)</f>
        <v>450</v>
      </c>
    </row>
    <row r="10" spans="1:12" ht="12.75">
      <c r="A10" s="20">
        <f>ROW(C6)</f>
        <v>6</v>
      </c>
      <c r="B10" s="21">
        <f>Kategorie!B6</f>
        <v>76</v>
      </c>
      <c r="C10" s="22" t="str">
        <f>Kategorie!C6</f>
        <v>Holzman</v>
      </c>
      <c r="D10" s="22" t="str">
        <f>Kategorie!D6</f>
        <v>Markus</v>
      </c>
      <c r="E10" s="22" t="str">
        <f>Kategorie!E6</f>
        <v>LC Erdexpress</v>
      </c>
      <c r="F10" s="22">
        <f>Kategorie!F6</f>
        <v>1980</v>
      </c>
      <c r="G10" s="23" t="str">
        <f>Kategorie!G6</f>
        <v>MA</v>
      </c>
      <c r="H10" s="24">
        <f>Kategorie!H6</f>
        <v>0.03136574074074074</v>
      </c>
      <c r="I10" s="20">
        <f>Kategorie!I6</f>
        <v>25</v>
      </c>
      <c r="J10" s="25">
        <f>Kategorie!J6</f>
        <v>0.0031055188852218557</v>
      </c>
      <c r="K10" s="25">
        <f>H10-$H$5</f>
        <v>0.0020717592592592628</v>
      </c>
      <c r="L10" s="28">
        <f>ROUND((K10/J10*1000),0)</f>
        <v>667</v>
      </c>
    </row>
    <row r="11" spans="1:12" ht="12.75">
      <c r="A11" s="20">
        <f>ROW(C7)</f>
        <v>7</v>
      </c>
      <c r="B11" s="21">
        <f>Kategorie!B29</f>
        <v>23</v>
      </c>
      <c r="C11" s="22" t="str">
        <f>Kategorie!C29</f>
        <v>Nožka</v>
      </c>
      <c r="D11" s="22" t="str">
        <f>Kategorie!D29</f>
        <v>Jiří</v>
      </c>
      <c r="E11" s="22" t="str">
        <f>Kategorie!E29</f>
        <v>DINO</v>
      </c>
      <c r="F11" s="22">
        <f>Kategorie!F29</f>
        <v>1963</v>
      </c>
      <c r="G11" s="23" t="str">
        <f>Kategorie!G29</f>
        <v>MB</v>
      </c>
      <c r="H11" s="24">
        <f>Kategorie!H29</f>
        <v>0.031608796296296295</v>
      </c>
      <c r="I11" s="20">
        <f>Kategorie!I29</f>
        <v>25</v>
      </c>
      <c r="J11" s="25">
        <f>Kategorie!J29</f>
        <v>0.0031295837917125046</v>
      </c>
      <c r="K11" s="25">
        <f>H11-$H$5</f>
        <v>0.0023148148148148147</v>
      </c>
      <c r="L11" s="28">
        <f>ROUND((K11/J11*1000),0)</f>
        <v>740</v>
      </c>
    </row>
    <row r="12" spans="1:12" ht="12.75">
      <c r="A12" s="20">
        <f>ROW(C8)</f>
        <v>8</v>
      </c>
      <c r="B12" s="21">
        <f>Kategorie!B7</f>
        <v>104</v>
      </c>
      <c r="C12" s="22" t="str">
        <f>Kategorie!C7</f>
        <v>Reidlinger</v>
      </c>
      <c r="D12" s="22" t="str">
        <f>Kategorie!D7</f>
        <v>Markus</v>
      </c>
      <c r="E12" s="22" t="str">
        <f>Kategorie!E7</f>
        <v>LAC Harlekin</v>
      </c>
      <c r="F12" s="22">
        <f>Kategorie!F7</f>
        <v>1977</v>
      </c>
      <c r="G12" s="23" t="str">
        <f>Kategorie!G7</f>
        <v>MA</v>
      </c>
      <c r="H12" s="24">
        <f>Kategorie!H7</f>
        <v>0.03180555555555555</v>
      </c>
      <c r="I12" s="20">
        <f>Kategorie!I7</f>
        <v>21</v>
      </c>
      <c r="J12" s="25">
        <f>Kategorie!J7</f>
        <v>0.0031490649064906486</v>
      </c>
      <c r="K12" s="25">
        <f>H12-$H$5</f>
        <v>0.0025115740740740723</v>
      </c>
      <c r="L12" s="28">
        <f>ROUND((K12/J12*1000),0)</f>
        <v>798</v>
      </c>
    </row>
    <row r="13" spans="1:12" ht="12.75">
      <c r="A13" s="20">
        <f>ROW(C9)</f>
        <v>9</v>
      </c>
      <c r="B13" s="21">
        <f>Kategorie!B8</f>
        <v>57</v>
      </c>
      <c r="C13" s="22" t="str">
        <f>Kategorie!C8</f>
        <v>Šitka</v>
      </c>
      <c r="D13" s="22" t="str">
        <f>Kategorie!D8</f>
        <v>Josef</v>
      </c>
      <c r="E13" s="22" t="str">
        <f>Kategorie!E8</f>
        <v>Drnovice</v>
      </c>
      <c r="F13" s="22">
        <f>Kategorie!F8</f>
        <v>1986</v>
      </c>
      <c r="G13" s="23" t="str">
        <f>Kategorie!G8</f>
        <v>MA</v>
      </c>
      <c r="H13" s="24">
        <f>Kategorie!H8</f>
        <v>0.032962962962962965</v>
      </c>
      <c r="I13" s="20">
        <f>Kategorie!I8</f>
        <v>18</v>
      </c>
      <c r="J13" s="25">
        <f>Kategorie!J8</f>
        <v>0.003263659699303264</v>
      </c>
      <c r="K13" s="25">
        <f>H13-$H$5</f>
        <v>0.003668981481481485</v>
      </c>
      <c r="L13" s="28">
        <f>ROUND((K13/J13*1000),0)</f>
        <v>1124</v>
      </c>
    </row>
    <row r="14" spans="1:12" ht="12.75">
      <c r="A14" s="20">
        <f>ROW(C10)</f>
        <v>10</v>
      </c>
      <c r="B14" s="21">
        <f>Kategorie!B9</f>
        <v>99</v>
      </c>
      <c r="C14" s="22" t="str">
        <f>Kategorie!C9</f>
        <v>Smolík</v>
      </c>
      <c r="D14" s="22" t="str">
        <f>Kategorie!D9</f>
        <v>Jan</v>
      </c>
      <c r="E14" s="22" t="str">
        <f>Kategorie!E9</f>
        <v>SK Přísnotice</v>
      </c>
      <c r="F14" s="22">
        <f>Kategorie!F9</f>
        <v>1991</v>
      </c>
      <c r="G14" s="23" t="str">
        <f>Kategorie!G9</f>
        <v>MA</v>
      </c>
      <c r="H14" s="24">
        <f>Kategorie!H9</f>
        <v>0.03318287037037037</v>
      </c>
      <c r="I14" s="20">
        <f>Kategorie!I9</f>
        <v>16</v>
      </c>
      <c r="J14" s="25">
        <f>Kategorie!J9</f>
        <v>0.0032854327099376603</v>
      </c>
      <c r="K14" s="25">
        <f>H14-$H$5</f>
        <v>0.0038888888888888896</v>
      </c>
      <c r="L14" s="28">
        <f>ROUND((K14/J14*1000),0)</f>
        <v>1184</v>
      </c>
    </row>
    <row r="15" spans="1:12" ht="12.75">
      <c r="A15" s="20">
        <f>ROW(C11)</f>
        <v>11</v>
      </c>
      <c r="B15" s="21">
        <f>Kategorie!B10</f>
        <v>46</v>
      </c>
      <c r="C15" s="22" t="str">
        <f>Kategorie!C10</f>
        <v>Macura</v>
      </c>
      <c r="D15" s="22" t="str">
        <f>Kategorie!D10</f>
        <v>Jan</v>
      </c>
      <c r="E15" s="22" t="str">
        <f>Kategorie!E10</f>
        <v>Horizont Blansko</v>
      </c>
      <c r="F15" s="22">
        <f>Kategorie!F10</f>
        <v>1972</v>
      </c>
      <c r="G15" s="23" t="str">
        <f>Kategorie!G10</f>
        <v>MA</v>
      </c>
      <c r="H15" s="24">
        <f>Kategorie!H10</f>
        <v>0.03377314814814815</v>
      </c>
      <c r="I15" s="20">
        <f>Kategorie!I10</f>
        <v>15</v>
      </c>
      <c r="J15" s="25">
        <f>Kategorie!J10</f>
        <v>0.003343876054272094</v>
      </c>
      <c r="K15" s="25">
        <f>H15-$H$5</f>
        <v>0.0044791666666666695</v>
      </c>
      <c r="L15" s="28">
        <f>ROUND((K15/J15*1000),0)</f>
        <v>1340</v>
      </c>
    </row>
    <row r="16" spans="1:12" ht="12.75">
      <c r="A16" s="20">
        <f>ROW(C12)</f>
        <v>12</v>
      </c>
      <c r="B16" s="21">
        <f>Kategorie!B11</f>
        <v>108</v>
      </c>
      <c r="C16" s="22" t="str">
        <f>Kategorie!C11</f>
        <v>Wellner</v>
      </c>
      <c r="D16" s="22" t="str">
        <f>Kategorie!D11</f>
        <v>Markus</v>
      </c>
      <c r="E16" s="22" t="str">
        <f>Kategorie!E11</f>
        <v>LAC Harlekin</v>
      </c>
      <c r="F16" s="22">
        <f>Kategorie!F11</f>
        <v>1973</v>
      </c>
      <c r="G16" s="23" t="str">
        <f>Kategorie!G11</f>
        <v>MA</v>
      </c>
      <c r="H16" s="24">
        <f>Kategorie!H11</f>
        <v>0.033888888888888885</v>
      </c>
      <c r="I16" s="20">
        <f>Kategorie!I11</f>
        <v>14</v>
      </c>
      <c r="J16" s="25">
        <f>Kategorie!J11</f>
        <v>0.0033553355335533552</v>
      </c>
      <c r="K16" s="25">
        <f>H16-$H$5</f>
        <v>0.004594907407407405</v>
      </c>
      <c r="L16" s="28">
        <f>ROUND((K16/J16*1000),0)</f>
        <v>1369</v>
      </c>
    </row>
    <row r="17" spans="1:12" ht="12.75">
      <c r="A17" s="20">
        <f>ROW(C13)</f>
        <v>13</v>
      </c>
      <c r="B17" s="21">
        <f>Kategorie!B30</f>
        <v>16</v>
      </c>
      <c r="C17" s="22" t="str">
        <f>Kategorie!C30</f>
        <v>Patočka</v>
      </c>
      <c r="D17" s="22" t="str">
        <f>Kategorie!D30</f>
        <v>Petr</v>
      </c>
      <c r="E17" s="22" t="str">
        <f>Kategorie!E30</f>
        <v>DINO</v>
      </c>
      <c r="F17" s="22">
        <f>Kategorie!F30</f>
        <v>1963</v>
      </c>
      <c r="G17" s="23" t="str">
        <f>Kategorie!G30</f>
        <v>MB</v>
      </c>
      <c r="H17" s="24">
        <f>Kategorie!H30</f>
        <v>0.03446759259259259</v>
      </c>
      <c r="I17" s="20">
        <f>Kategorie!I30</f>
        <v>21</v>
      </c>
      <c r="J17" s="25">
        <f>Kategorie!J30</f>
        <v>0.0034126329299596627</v>
      </c>
      <c r="K17" s="25">
        <f>H17-$H$5</f>
        <v>0.0051736111111111115</v>
      </c>
      <c r="L17" s="28">
        <f>ROUND((K17/J17*1000),0)</f>
        <v>1516</v>
      </c>
    </row>
    <row r="18" spans="1:12" ht="12.75">
      <c r="A18" s="20">
        <f>ROW(C14)</f>
        <v>14</v>
      </c>
      <c r="B18" s="21">
        <f>Kategorie!B47</f>
        <v>56</v>
      </c>
      <c r="C18" s="22" t="str">
        <f>Kategorie!C47</f>
        <v>Kaše</v>
      </c>
      <c r="D18" s="22" t="str">
        <f>Kategorie!D47</f>
        <v>Jaroslav</v>
      </c>
      <c r="E18" s="22" t="str">
        <f>Kategorie!E47</f>
        <v>Agrikomp</v>
      </c>
      <c r="F18" s="22">
        <f>Kategorie!F47</f>
        <v>1953</v>
      </c>
      <c r="G18" s="23" t="str">
        <f>Kategorie!G47</f>
        <v>MC</v>
      </c>
      <c r="H18" s="24">
        <f>Kategorie!H47</f>
        <v>0.034930555555555555</v>
      </c>
      <c r="I18" s="20">
        <f>Kategorie!I47</f>
        <v>18</v>
      </c>
      <c r="J18" s="25">
        <f>Kategorie!J47</f>
        <v>0.0034584708470847087</v>
      </c>
      <c r="K18" s="25">
        <f>H18-$H$5</f>
        <v>0.005636574074074075</v>
      </c>
      <c r="L18" s="28">
        <f>ROUND((K18/J18*1000),0)</f>
        <v>1630</v>
      </c>
    </row>
    <row r="19" spans="1:12" ht="12.75">
      <c r="A19" s="20">
        <f>ROW(C15)</f>
        <v>15</v>
      </c>
      <c r="B19" s="21">
        <f>Kategorie!B12</f>
        <v>83</v>
      </c>
      <c r="C19" s="22" t="str">
        <f>Kategorie!C12</f>
        <v>Pospíchal</v>
      </c>
      <c r="D19" s="22" t="str">
        <f>Kategorie!D12</f>
        <v>Vladimír</v>
      </c>
      <c r="E19" s="22" t="str">
        <f>Kategorie!E12</f>
        <v>Tréninková skupina</v>
      </c>
      <c r="F19" s="22">
        <f>Kategorie!F12</f>
        <v>1985</v>
      </c>
      <c r="G19" s="23" t="str">
        <f>Kategorie!G12</f>
        <v>MA</v>
      </c>
      <c r="H19" s="24">
        <f>Kategorie!H12</f>
        <v>0.035023148148148144</v>
      </c>
      <c r="I19" s="20">
        <f>Kategorie!I12</f>
        <v>13</v>
      </c>
      <c r="J19" s="25">
        <f>Kategorie!J12</f>
        <v>0.003467638430509717</v>
      </c>
      <c r="K19" s="25">
        <f>H19-$H$5</f>
        <v>0.005729166666666664</v>
      </c>
      <c r="L19" s="28">
        <f>ROUND((K19/J19*1000),0)</f>
        <v>1652</v>
      </c>
    </row>
    <row r="20" spans="1:12" ht="12.75">
      <c r="A20" s="20">
        <f>ROW(C16)</f>
        <v>16</v>
      </c>
      <c r="B20" s="21">
        <f>Kategorie!B48</f>
        <v>80</v>
      </c>
      <c r="C20" s="22" t="str">
        <f>Kategorie!C48</f>
        <v>Suchý</v>
      </c>
      <c r="D20" s="22" t="str">
        <f>Kategorie!D48</f>
        <v>Karel</v>
      </c>
      <c r="E20" s="22" t="str">
        <f>Kategorie!E48</f>
        <v>Náměšť nad Oslavou</v>
      </c>
      <c r="F20" s="22">
        <f>Kategorie!F48</f>
        <v>1956</v>
      </c>
      <c r="G20" s="23" t="str">
        <f>Kategorie!G48</f>
        <v>MC</v>
      </c>
      <c r="H20" s="24">
        <f>Kategorie!H48</f>
        <v>0.035023148148148144</v>
      </c>
      <c r="I20" s="20">
        <f>Kategorie!I48</f>
        <v>16</v>
      </c>
      <c r="J20" s="25">
        <f>Kategorie!J48</f>
        <v>0.003467638430509717</v>
      </c>
      <c r="K20" s="25">
        <f>H20-$H$5</f>
        <v>0.005729166666666664</v>
      </c>
      <c r="L20" s="28">
        <f>ROUND((K20/J20*1000),0)</f>
        <v>1652</v>
      </c>
    </row>
    <row r="21" spans="1:12" ht="12.75">
      <c r="A21" s="20">
        <f>ROW(C17)</f>
        <v>17</v>
      </c>
      <c r="B21" s="21">
        <f>Kategorie!B13</f>
        <v>60</v>
      </c>
      <c r="C21" s="22" t="str">
        <f>Kategorie!C13</f>
        <v>Hajtmar</v>
      </c>
      <c r="D21" s="22" t="str">
        <f>Kategorie!D13</f>
        <v>Luboš</v>
      </c>
      <c r="E21" s="22" t="str">
        <f>Kategorie!E13</f>
        <v>AHA Vyškov</v>
      </c>
      <c r="F21" s="22">
        <f>Kategorie!F13</f>
        <v>1987</v>
      </c>
      <c r="G21" s="23" t="str">
        <f>Kategorie!G13</f>
        <v>MA</v>
      </c>
      <c r="H21" s="24">
        <f>Kategorie!H13</f>
        <v>0.0352662037037037</v>
      </c>
      <c r="I21" s="20">
        <f>Kategorie!I13</f>
        <v>12</v>
      </c>
      <c r="J21" s="25">
        <f>Kategorie!J13</f>
        <v>0.0034917033370003665</v>
      </c>
      <c r="K21" s="25">
        <f>H21-$H$5</f>
        <v>0.0059722222222222225</v>
      </c>
      <c r="L21" s="28">
        <f>ROUND((K21/J21*1000),0)</f>
        <v>1710</v>
      </c>
    </row>
    <row r="22" spans="1:12" ht="12.75">
      <c r="A22" s="20">
        <f>ROW(C18)</f>
        <v>18</v>
      </c>
      <c r="B22" s="21">
        <f>Kategorie!B31</f>
        <v>45</v>
      </c>
      <c r="C22" s="22" t="str">
        <f>Kategorie!C31</f>
        <v>Florián</v>
      </c>
      <c r="D22" s="22" t="str">
        <f>Kategorie!D31</f>
        <v>Radim</v>
      </c>
      <c r="E22" s="22" t="str">
        <f>Kategorie!E31</f>
        <v>AP Brno</v>
      </c>
      <c r="F22" s="22">
        <f>Kategorie!F31</f>
        <v>1970</v>
      </c>
      <c r="G22" s="23" t="str">
        <f>Kategorie!G31</f>
        <v>MB</v>
      </c>
      <c r="H22" s="24">
        <f>Kategorie!H31</f>
        <v>0.03549768518518519</v>
      </c>
      <c r="I22" s="20">
        <f>Kategorie!I31</f>
        <v>18</v>
      </c>
      <c r="J22" s="25">
        <f>Kategorie!J31</f>
        <v>0.00351462229556289</v>
      </c>
      <c r="K22" s="25">
        <f>H22-$H$5</f>
        <v>0.006203703703703708</v>
      </c>
      <c r="L22" s="28">
        <f>ROUND((K22/J22*1000),0)</f>
        <v>1765</v>
      </c>
    </row>
    <row r="23" spans="1:12" ht="12.75">
      <c r="A23" s="20">
        <f>ROW(C19)</f>
        <v>19</v>
      </c>
      <c r="B23" s="21">
        <f>Kategorie!B32</f>
        <v>137</v>
      </c>
      <c r="C23" s="22" t="str">
        <f>Kategorie!C32</f>
        <v>Bubeník</v>
      </c>
      <c r="D23" s="22" t="str">
        <f>Kategorie!D32</f>
        <v>Jiří</v>
      </c>
      <c r="E23" s="22" t="str">
        <f>Kategorie!E32</f>
        <v>LRS Vyškov</v>
      </c>
      <c r="F23" s="22">
        <f>Kategorie!F32</f>
        <v>1969</v>
      </c>
      <c r="G23" s="23" t="str">
        <f>Kategorie!G32</f>
        <v>MB</v>
      </c>
      <c r="H23" s="24">
        <f>Kategorie!H32</f>
        <v>0.03570601851851852</v>
      </c>
      <c r="I23" s="20">
        <f>Kategorie!I32</f>
        <v>16</v>
      </c>
      <c r="J23" s="25">
        <f>Kategorie!J32</f>
        <v>0.0035352493582691603</v>
      </c>
      <c r="K23" s="25">
        <f>H23-$H$5</f>
        <v>0.006412037037037039</v>
      </c>
      <c r="L23" s="28">
        <f>ROUND((K23/J23*1000),0)</f>
        <v>1814</v>
      </c>
    </row>
    <row r="24" spans="1:12" ht="12.75">
      <c r="A24" s="20">
        <f>ROW(C20)</f>
        <v>20</v>
      </c>
      <c r="B24" s="21">
        <f>Kategorie!B33</f>
        <v>35</v>
      </c>
      <c r="C24" s="22" t="str">
        <f>Kategorie!C33</f>
        <v>Měřínský</v>
      </c>
      <c r="D24" s="22" t="str">
        <f>Kategorie!D33</f>
        <v>Jaroslav</v>
      </c>
      <c r="E24" s="22" t="str">
        <f>Kategorie!E33</f>
        <v>Dinosport</v>
      </c>
      <c r="F24" s="22">
        <f>Kategorie!F33</f>
        <v>1961</v>
      </c>
      <c r="G24" s="23" t="str">
        <f>Kategorie!G33</f>
        <v>MB</v>
      </c>
      <c r="H24" s="24">
        <f>Kategorie!H33</f>
        <v>0.03584490740740741</v>
      </c>
      <c r="I24" s="20">
        <f>Kategorie!I33</f>
        <v>15</v>
      </c>
      <c r="J24" s="25">
        <f>Kategorie!J33</f>
        <v>0.0035490007334066744</v>
      </c>
      <c r="K24" s="25">
        <f>H24-$H$5</f>
        <v>0.006550925925925929</v>
      </c>
      <c r="L24" s="28">
        <f>ROUND((K24/J24*1000),0)</f>
        <v>1846</v>
      </c>
    </row>
    <row r="25" spans="1:12" ht="12.75">
      <c r="A25" s="20">
        <f>ROW(C21)</f>
        <v>21</v>
      </c>
      <c r="B25" s="21">
        <f>Kategorie!B14</f>
        <v>43</v>
      </c>
      <c r="C25" s="22" t="str">
        <f>Kategorie!C14</f>
        <v>Rýznar</v>
      </c>
      <c r="D25" s="22" t="str">
        <f>Kategorie!D14</f>
        <v>Václav</v>
      </c>
      <c r="E25" s="22" t="str">
        <f>Kategorie!E14</f>
        <v>Znojmo</v>
      </c>
      <c r="F25" s="22">
        <f>Kategorie!F14</f>
        <v>1977</v>
      </c>
      <c r="G25" s="23" t="str">
        <f>Kategorie!G14</f>
        <v>MA</v>
      </c>
      <c r="H25" s="24">
        <f>Kategorie!H14</f>
        <v>0.035925925925925924</v>
      </c>
      <c r="I25" s="20">
        <f>Kategorie!I14</f>
        <v>11</v>
      </c>
      <c r="J25" s="25">
        <f>Kategorie!J14</f>
        <v>0.003557022368903557</v>
      </c>
      <c r="K25" s="25">
        <f>H25-$H$5</f>
        <v>0.006631944444444444</v>
      </c>
      <c r="L25" s="28">
        <f>ROUND((K25/J25*1000),0)</f>
        <v>1864</v>
      </c>
    </row>
    <row r="26" spans="1:12" ht="12.75">
      <c r="A26" s="20">
        <f>ROW(C22)</f>
        <v>22</v>
      </c>
      <c r="B26" s="21">
        <f>Kategorie!B15</f>
        <v>126</v>
      </c>
      <c r="C26" s="22" t="str">
        <f>Kategorie!C15</f>
        <v>Čermák</v>
      </c>
      <c r="D26" s="22" t="str">
        <f>Kategorie!D15</f>
        <v>Bedřich</v>
      </c>
      <c r="E26" s="22" t="str">
        <f>Kategorie!E15</f>
        <v>Znojmo</v>
      </c>
      <c r="F26" s="22">
        <f>Kategorie!F15</f>
        <v>1974</v>
      </c>
      <c r="G26" s="23" t="str">
        <f>Kategorie!G15</f>
        <v>MA</v>
      </c>
      <c r="H26" s="24">
        <f>Kategorie!H15</f>
        <v>0.03615740740740741</v>
      </c>
      <c r="I26" s="20">
        <f>Kategorie!I15</f>
        <v>10</v>
      </c>
      <c r="J26" s="25">
        <f>Kategorie!J15</f>
        <v>0.0035799413274660804</v>
      </c>
      <c r="K26" s="25">
        <f>H26-$H$5</f>
        <v>0.006863425925925929</v>
      </c>
      <c r="L26" s="28">
        <f>ROUND((K26/J26*1000),0)</f>
        <v>1917</v>
      </c>
    </row>
    <row r="27" spans="1:12" ht="12.75">
      <c r="A27" s="20">
        <f>ROW(C23)</f>
        <v>23</v>
      </c>
      <c r="B27" s="21">
        <f>Kategorie!B16</f>
        <v>125</v>
      </c>
      <c r="C27" s="22" t="str">
        <f>Kategorie!C16</f>
        <v>Hanák</v>
      </c>
      <c r="D27" s="22" t="str">
        <f>Kategorie!D16</f>
        <v>Marek</v>
      </c>
      <c r="E27" s="22" t="str">
        <f>Kategorie!E16</f>
        <v>SK Bučovice</v>
      </c>
      <c r="F27" s="22">
        <f>Kategorie!F16</f>
        <v>1991</v>
      </c>
      <c r="G27" s="23" t="str">
        <f>Kategorie!G16</f>
        <v>MA</v>
      </c>
      <c r="H27" s="24">
        <f>Kategorie!H16</f>
        <v>0.03621527777777778</v>
      </c>
      <c r="I27" s="20">
        <f>Kategorie!I16</f>
        <v>9</v>
      </c>
      <c r="J27" s="25">
        <f>Kategorie!J16</f>
        <v>0.0035856710671067107</v>
      </c>
      <c r="K27" s="25">
        <f>H27-$H$5</f>
        <v>0.006921296296296297</v>
      </c>
      <c r="L27" s="28">
        <f>ROUND((K27/J27*1000),0)</f>
        <v>1930</v>
      </c>
    </row>
    <row r="28" spans="1:12" ht="12.75">
      <c r="A28" s="20">
        <f>ROW(C24)</f>
        <v>24</v>
      </c>
      <c r="B28" s="21">
        <f>Kategorie!B17</f>
        <v>129</v>
      </c>
      <c r="C28" s="22" t="str">
        <f>Kategorie!C17</f>
        <v>Hofmann</v>
      </c>
      <c r="D28" s="22" t="str">
        <f>Kategorie!D17</f>
        <v>Manfred</v>
      </c>
      <c r="E28" s="22" t="str">
        <f>Kategorie!E17</f>
        <v>Land um Laa</v>
      </c>
      <c r="F28" s="22">
        <f>Kategorie!F17</f>
        <v>1973</v>
      </c>
      <c r="G28" s="23" t="str">
        <f>Kategorie!G17</f>
        <v>MA</v>
      </c>
      <c r="H28" s="24">
        <f>Kategorie!H17</f>
        <v>0.03650462962962963</v>
      </c>
      <c r="I28" s="20">
        <f>Kategorie!I17</f>
        <v>8</v>
      </c>
      <c r="J28" s="25">
        <f>Kategorie!J17</f>
        <v>0.0036143197653098645</v>
      </c>
      <c r="K28" s="25">
        <f>H28-$H$5</f>
        <v>0.00721064814814815</v>
      </c>
      <c r="L28" s="28">
        <f>ROUND((K28/J28*1000),0)</f>
        <v>1995</v>
      </c>
    </row>
    <row r="29" spans="1:12" ht="12.75">
      <c r="A29" s="20">
        <f>ROW(C25)</f>
        <v>25</v>
      </c>
      <c r="B29" s="21">
        <f>Kategorie!B34</f>
        <v>28</v>
      </c>
      <c r="C29" s="22" t="str">
        <f>Kategorie!C34</f>
        <v>Jančařík</v>
      </c>
      <c r="D29" s="22" t="str">
        <f>Kategorie!D34</f>
        <v>Petr</v>
      </c>
      <c r="E29" s="22" t="str">
        <f>Kategorie!E34</f>
        <v>AAC Brno</v>
      </c>
      <c r="F29" s="22">
        <f>Kategorie!F34</f>
        <v>1968</v>
      </c>
      <c r="G29" s="23" t="str">
        <f>Kategorie!G34</f>
        <v>MB</v>
      </c>
      <c r="H29" s="24">
        <f>Kategorie!H34</f>
        <v>0.036597222222222225</v>
      </c>
      <c r="I29" s="20">
        <f>Kategorie!I34</f>
        <v>15</v>
      </c>
      <c r="J29" s="25">
        <f>Kategorie!J34</f>
        <v>0.0036234873487348738</v>
      </c>
      <c r="K29" s="25">
        <f>H29-$H$5</f>
        <v>0.0073032407407407456</v>
      </c>
      <c r="L29" s="28">
        <f>ROUND((K29/J29*1000),0)</f>
        <v>2016</v>
      </c>
    </row>
    <row r="30" spans="1:12" ht="12.75">
      <c r="A30" s="20">
        <f>ROW(C26)</f>
        <v>26</v>
      </c>
      <c r="B30" s="21">
        <f>Kategorie!B18</f>
        <v>128</v>
      </c>
      <c r="C30" s="22" t="str">
        <f>Kategorie!C18</f>
        <v>Eigner</v>
      </c>
      <c r="D30" s="22" t="str">
        <f>Kategorie!D18</f>
        <v>Christian</v>
      </c>
      <c r="E30" s="22" t="str">
        <f>Kategorie!E18</f>
        <v>Land um Laa</v>
      </c>
      <c r="F30" s="22">
        <f>Kategorie!F18</f>
        <v>1980</v>
      </c>
      <c r="G30" s="23" t="str">
        <f>Kategorie!G18</f>
        <v>MA</v>
      </c>
      <c r="H30" s="24">
        <f>Kategorie!H18</f>
        <v>0.03684027777777778</v>
      </c>
      <c r="I30" s="20">
        <f>Kategorie!I18</f>
        <v>7</v>
      </c>
      <c r="J30" s="25">
        <f>Kategorie!J18</f>
        <v>0.0036475522552255227</v>
      </c>
      <c r="K30" s="25">
        <f>H30-$H$5</f>
        <v>0.0075462962962962975</v>
      </c>
      <c r="L30" s="28">
        <f>ROUND((K30/J30*1000),0)</f>
        <v>2069</v>
      </c>
    </row>
    <row r="31" spans="1:12" ht="12.75">
      <c r="A31" s="20">
        <f>ROW(C27)</f>
        <v>27</v>
      </c>
      <c r="B31" s="21">
        <f>Kategorie!B35</f>
        <v>94</v>
      </c>
      <c r="C31" s="22" t="str">
        <f>Kategorie!C35</f>
        <v>Roetzer</v>
      </c>
      <c r="D31" s="22" t="str">
        <f>Kategorie!D35</f>
        <v>Karl</v>
      </c>
      <c r="E31" s="22" t="str">
        <f>Kategorie!E35</f>
        <v>KFC</v>
      </c>
      <c r="F31" s="22">
        <f>Kategorie!F35</f>
        <v>1962</v>
      </c>
      <c r="G31" s="23" t="str">
        <f>Kategorie!G35</f>
        <v>MB</v>
      </c>
      <c r="H31" s="24">
        <f>Kategorie!H35</f>
        <v>0.03688657407407408</v>
      </c>
      <c r="I31" s="20">
        <f>Kategorie!I35</f>
        <v>14</v>
      </c>
      <c r="J31" s="25">
        <f>Kategorie!J35</f>
        <v>0.0036521360469380275</v>
      </c>
      <c r="K31" s="25">
        <f>H31-$H$5</f>
        <v>0.007592592592592599</v>
      </c>
      <c r="L31" s="28">
        <f>ROUND((K31/J31*1000),0)</f>
        <v>2079</v>
      </c>
    </row>
    <row r="32" spans="1:12" ht="12.75">
      <c r="A32" s="20">
        <f>ROW(C28)</f>
        <v>28</v>
      </c>
      <c r="B32" s="21">
        <f>Kategorie!B36</f>
        <v>79</v>
      </c>
      <c r="C32" s="22" t="str">
        <f>Kategorie!C36</f>
        <v>Musil</v>
      </c>
      <c r="D32" s="22" t="str">
        <f>Kategorie!D36</f>
        <v>Josef</v>
      </c>
      <c r="E32" s="22" t="str">
        <f>Kategorie!E36</f>
        <v>Náměšť nad Oslavou</v>
      </c>
      <c r="F32" s="22">
        <f>Kategorie!F36</f>
        <v>1964</v>
      </c>
      <c r="G32" s="23" t="str">
        <f>Kategorie!G36</f>
        <v>MB</v>
      </c>
      <c r="H32" s="24">
        <f>Kategorie!H36</f>
        <v>0.037141203703703704</v>
      </c>
      <c r="I32" s="20">
        <f>Kategorie!I36</f>
        <v>13</v>
      </c>
      <c r="J32" s="25">
        <f>Kategorie!J36</f>
        <v>0.0036773469013568023</v>
      </c>
      <c r="K32" s="25">
        <f>H32-$H$5</f>
        <v>0.007847222222222224</v>
      </c>
      <c r="L32" s="28">
        <f>ROUND((K32/J32*1000),0)</f>
        <v>2134</v>
      </c>
    </row>
    <row r="33" spans="1:12" ht="12.75">
      <c r="A33" s="20">
        <f>ROW(C29)</f>
        <v>29</v>
      </c>
      <c r="B33" s="21">
        <f>Kategorie!B19</f>
        <v>41</v>
      </c>
      <c r="C33" s="22" t="str">
        <f>Kategorie!C19</f>
        <v>Havránek</v>
      </c>
      <c r="D33" s="22" t="str">
        <f>Kategorie!D19</f>
        <v>Lukáš</v>
      </c>
      <c r="E33" s="22" t="str">
        <f>Kategorie!E19</f>
        <v>Znojmo</v>
      </c>
      <c r="F33" s="22">
        <f>Kategorie!F19</f>
        <v>1984</v>
      </c>
      <c r="G33" s="23" t="str">
        <f>Kategorie!G19</f>
        <v>MA</v>
      </c>
      <c r="H33" s="24">
        <f>Kategorie!H19</f>
        <v>0.03721064814814815</v>
      </c>
      <c r="I33" s="20">
        <f>Kategorie!I19</f>
        <v>6</v>
      </c>
      <c r="J33" s="25">
        <f>Kategorie!J19</f>
        <v>0.00368422258892556</v>
      </c>
      <c r="K33" s="25">
        <f>H33-$H$5</f>
        <v>0.007916666666666673</v>
      </c>
      <c r="L33" s="28">
        <f>ROUND((K33/J33*1000),0)</f>
        <v>2149</v>
      </c>
    </row>
    <row r="34" spans="1:12" ht="12.75">
      <c r="A34" s="20">
        <f>ROW(C30)</f>
        <v>30</v>
      </c>
      <c r="B34" s="21">
        <f>Kategorie!B20</f>
        <v>27</v>
      </c>
      <c r="C34" s="22" t="str">
        <f>Kategorie!C20</f>
        <v>Lorenz</v>
      </c>
      <c r="D34" s="22" t="str">
        <f>Kategorie!D20</f>
        <v>Marek</v>
      </c>
      <c r="E34" s="29">
        <f>Kategorie!E20</f>
        <v>0</v>
      </c>
      <c r="F34" s="22">
        <f>Kategorie!F20</f>
        <v>1979</v>
      </c>
      <c r="G34" s="23" t="str">
        <f>Kategorie!G20</f>
        <v>MA</v>
      </c>
      <c r="H34" s="24">
        <f>Kategorie!H20</f>
        <v>0.03722222222222222</v>
      </c>
      <c r="I34" s="20">
        <f>Kategorie!I20</f>
        <v>5</v>
      </c>
      <c r="J34" s="25">
        <f>Kategorie!J20</f>
        <v>0.0036853685368536853</v>
      </c>
      <c r="K34" s="25">
        <f>H34-$H$5</f>
        <v>0.00792824074074074</v>
      </c>
      <c r="L34" s="28">
        <f>ROUND((K34/J34*1000),0)</f>
        <v>2151</v>
      </c>
    </row>
    <row r="35" spans="1:12" ht="12.75">
      <c r="A35" s="20">
        <f>ROW(C31)</f>
        <v>31</v>
      </c>
      <c r="B35" s="21">
        <f>Kategorie!B21</f>
        <v>10</v>
      </c>
      <c r="C35" s="22" t="str">
        <f>Kategorie!C21</f>
        <v>Haumer</v>
      </c>
      <c r="D35" s="22" t="str">
        <f>Kategorie!D21</f>
        <v>Vladimír</v>
      </c>
      <c r="E35" s="22" t="str">
        <f>Kategorie!E21</f>
        <v>Biatlon Vyškov</v>
      </c>
      <c r="F35" s="22">
        <f>Kategorie!F21</f>
        <v>1971</v>
      </c>
      <c r="G35" s="23" t="str">
        <f>Kategorie!G21</f>
        <v>MA</v>
      </c>
      <c r="H35" s="24">
        <f>Kategorie!H21</f>
        <v>0.03758101851851852</v>
      </c>
      <c r="I35" s="20">
        <f>Kategorie!I21</f>
        <v>4</v>
      </c>
      <c r="J35" s="25">
        <f>Kategorie!J21</f>
        <v>0.003720892922625596</v>
      </c>
      <c r="K35" s="25">
        <f>H35-$H$5</f>
        <v>0.00828703703703704</v>
      </c>
      <c r="L35" s="28">
        <f>ROUND((K35/J35*1000),0)</f>
        <v>2227</v>
      </c>
    </row>
    <row r="36" spans="1:12" ht="12.75">
      <c r="A36" s="20">
        <f>ROW(C32)</f>
        <v>32</v>
      </c>
      <c r="B36" s="21">
        <f>Kategorie!B37</f>
        <v>98</v>
      </c>
      <c r="C36" s="22" t="str">
        <f>Kategorie!C37</f>
        <v>Smolík</v>
      </c>
      <c r="D36" s="22" t="str">
        <f>Kategorie!D37</f>
        <v>Antonín</v>
      </c>
      <c r="E36" s="22" t="str">
        <f>Kategorie!E37</f>
        <v>SK Přísnotice</v>
      </c>
      <c r="F36" s="22">
        <f>Kategorie!F37</f>
        <v>1963</v>
      </c>
      <c r="G36" s="23" t="str">
        <f>Kategorie!G37</f>
        <v>MB</v>
      </c>
      <c r="H36" s="24">
        <f>Kategorie!H37</f>
        <v>0.03778935185185185</v>
      </c>
      <c r="I36" s="20">
        <f>Kategorie!I37</f>
        <v>12</v>
      </c>
      <c r="J36" s="25">
        <f>Kategorie!J37</f>
        <v>0.0037415199853318665</v>
      </c>
      <c r="K36" s="25">
        <f>H36-$H$5</f>
        <v>0.008495370370370372</v>
      </c>
      <c r="L36" s="28">
        <f>ROUND((K36/J36*1000),0)</f>
        <v>2271</v>
      </c>
    </row>
    <row r="37" spans="1:12" ht="12.75">
      <c r="A37" s="20">
        <f>ROW(C33)</f>
        <v>33</v>
      </c>
      <c r="B37" s="21">
        <f>Kategorie!B60</f>
        <v>31</v>
      </c>
      <c r="C37" s="22" t="str">
        <f>Kategorie!C60</f>
        <v>Haberland</v>
      </c>
      <c r="D37" s="22" t="str">
        <f>Kategorie!D60</f>
        <v>Jan</v>
      </c>
      <c r="E37" s="22" t="str">
        <f>Kategorie!E60</f>
        <v>SK Brno</v>
      </c>
      <c r="F37" s="22">
        <f>Kategorie!F60</f>
        <v>1942</v>
      </c>
      <c r="G37" s="23" t="str">
        <f>Kategorie!G60</f>
        <v>MD</v>
      </c>
      <c r="H37" s="24">
        <f>Kategorie!H60</f>
        <v>0.03847222222222222</v>
      </c>
      <c r="I37" s="20">
        <f>Kategorie!I60</f>
        <v>30</v>
      </c>
      <c r="J37" s="25">
        <f>Kategorie!J60</f>
        <v>0.003809130913091309</v>
      </c>
      <c r="K37" s="25">
        <f>H37-$H$5</f>
        <v>0.00917824074074074</v>
      </c>
      <c r="L37" s="28">
        <f>ROUND((K37/J37*1000),0)</f>
        <v>2410</v>
      </c>
    </row>
    <row r="38" spans="1:12" ht="12.75">
      <c r="A38" s="20">
        <f>ROW(C34)</f>
        <v>34</v>
      </c>
      <c r="B38" s="21">
        <f>Kategorie!B49</f>
        <v>87</v>
      </c>
      <c r="C38" s="22" t="str">
        <f>Kategorie!C49</f>
        <v>Hanák</v>
      </c>
      <c r="D38" s="22" t="str">
        <f>Kategorie!D49</f>
        <v>Albín</v>
      </c>
      <c r="E38" s="22" t="str">
        <f>Kategorie!E49</f>
        <v>Brno Útěchov</v>
      </c>
      <c r="F38" s="22">
        <f>Kategorie!F49</f>
        <v>1951</v>
      </c>
      <c r="G38" s="23" t="str">
        <f>Kategorie!G49</f>
        <v>MC</v>
      </c>
      <c r="H38" s="24">
        <f>Kategorie!H49</f>
        <v>0.03850694444444445</v>
      </c>
      <c r="I38" s="20">
        <f>Kategorie!I49</f>
        <v>25</v>
      </c>
      <c r="J38" s="25">
        <f>Kategorie!J49</f>
        <v>0.003812568756875688</v>
      </c>
      <c r="K38" s="25">
        <f>H38-$H$5</f>
        <v>0.009212962962962968</v>
      </c>
      <c r="L38" s="28">
        <f>ROUND((K38/J38*1000),0)</f>
        <v>2416</v>
      </c>
    </row>
    <row r="39" spans="1:12" ht="12.75">
      <c r="A39" s="20">
        <f>ROW(C35)</f>
        <v>35</v>
      </c>
      <c r="B39" s="21">
        <f>Kategorie!B38</f>
        <v>134</v>
      </c>
      <c r="C39" s="22" t="str">
        <f>Kategorie!C38</f>
        <v>Večeřa</v>
      </c>
      <c r="D39" s="22" t="str">
        <f>Kategorie!D38</f>
        <v>Luboš</v>
      </c>
      <c r="E39" s="22" t="str">
        <f>Kategorie!E38</f>
        <v>Kobylí</v>
      </c>
      <c r="F39" s="22">
        <f>Kategorie!F38</f>
        <v>1965</v>
      </c>
      <c r="G39" s="23" t="str">
        <f>Kategorie!G38</f>
        <v>MB</v>
      </c>
      <c r="H39" s="24">
        <f>Kategorie!H38</f>
        <v>0.038564814814814816</v>
      </c>
      <c r="I39" s="20">
        <f>Kategorie!I38</f>
        <v>11</v>
      </c>
      <c r="J39" s="25">
        <f>Kategorie!J38</f>
        <v>0.0038182984965163184</v>
      </c>
      <c r="K39" s="25">
        <f>H39-$H$5</f>
        <v>0.009270833333333336</v>
      </c>
      <c r="L39" s="28">
        <f>ROUND((K39/J39*1000),0)</f>
        <v>2428</v>
      </c>
    </row>
    <row r="40" spans="1:12" ht="12.75">
      <c r="A40" s="20">
        <f>ROW(C36)</f>
        <v>36</v>
      </c>
      <c r="B40" s="21">
        <f>Kategorie!B50</f>
        <v>121</v>
      </c>
      <c r="C40" s="22" t="str">
        <f>Kategorie!C50</f>
        <v>Marek</v>
      </c>
      <c r="D40" s="22" t="str">
        <f>Kategorie!D50</f>
        <v>Ludvík</v>
      </c>
      <c r="E40" s="22" t="str">
        <f>Kategorie!E50</f>
        <v>Popocatepetl Znojmo</v>
      </c>
      <c r="F40" s="22">
        <f>Kategorie!F50</f>
        <v>1958</v>
      </c>
      <c r="G40" s="23" t="str">
        <f>Kategorie!G50</f>
        <v>MC</v>
      </c>
      <c r="H40" s="24">
        <f>Kategorie!H50</f>
        <v>0.039074074074074074</v>
      </c>
      <c r="I40" s="20">
        <f>Kategorie!I50</f>
        <v>14</v>
      </c>
      <c r="J40" s="25">
        <f>Kategorie!J50</f>
        <v>0.003868720205353869</v>
      </c>
      <c r="K40" s="25">
        <f>H40-$H$5</f>
        <v>0.009780092592592594</v>
      </c>
      <c r="L40" s="28">
        <f>ROUND((K40/J40*1000),0)</f>
        <v>2528</v>
      </c>
    </row>
    <row r="41" spans="1:12" ht="12.75">
      <c r="A41" s="20">
        <f>ROW(C37)</f>
        <v>37</v>
      </c>
      <c r="B41" s="21">
        <f>Kategorie!B61</f>
        <v>88</v>
      </c>
      <c r="C41" s="22" t="str">
        <f>Kategorie!C61</f>
        <v>Hlavsa</v>
      </c>
      <c r="D41" s="22" t="str">
        <f>Kategorie!D61</f>
        <v>František</v>
      </c>
      <c r="E41" s="22" t="str">
        <f>Kategorie!E61</f>
        <v>ABK 99</v>
      </c>
      <c r="F41" s="22">
        <f>Kategorie!F61</f>
        <v>1947</v>
      </c>
      <c r="G41" s="23" t="str">
        <f>Kategorie!G61</f>
        <v>MD</v>
      </c>
      <c r="H41" s="24">
        <f>Kategorie!H61</f>
        <v>0.03916666666666666</v>
      </c>
      <c r="I41" s="20">
        <f>Kategorie!I61</f>
        <v>21</v>
      </c>
      <c r="J41" s="25">
        <f>Kategorie!J61</f>
        <v>0.0038778877887788777</v>
      </c>
      <c r="K41" s="25">
        <f>H41-$H$5</f>
        <v>0.009872685185185182</v>
      </c>
      <c r="L41" s="28">
        <f>ROUND((K41/J41*1000),0)</f>
        <v>2546</v>
      </c>
    </row>
    <row r="42" spans="1:12" ht="12.75">
      <c r="A42" s="20">
        <f>ROW(C38)</f>
        <v>38</v>
      </c>
      <c r="B42" s="21">
        <f>Kategorie!B39</f>
        <v>95</v>
      </c>
      <c r="C42" s="22" t="str">
        <f>Kategorie!C39</f>
        <v>Flandorfer</v>
      </c>
      <c r="D42" s="22" t="str">
        <f>Kategorie!D39</f>
        <v>Josef</v>
      </c>
      <c r="E42" s="22" t="str">
        <f>Kategorie!E39</f>
        <v>KFC</v>
      </c>
      <c r="F42" s="22">
        <f>Kategorie!F39</f>
        <v>1962</v>
      </c>
      <c r="G42" s="23" t="str">
        <f>Kategorie!G39</f>
        <v>MB</v>
      </c>
      <c r="H42" s="24">
        <f>Kategorie!H39</f>
        <v>0.03920138888888889</v>
      </c>
      <c r="I42" s="20">
        <f>Kategorie!I39</f>
        <v>10</v>
      </c>
      <c r="J42" s="25">
        <f>Kategorie!J39</f>
        <v>0.0038813256325632567</v>
      </c>
      <c r="K42" s="25">
        <f>H42-$H$5</f>
        <v>0.00990740740740741</v>
      </c>
      <c r="L42" s="28">
        <f>ROUND((K42/J42*1000),0)</f>
        <v>2553</v>
      </c>
    </row>
    <row r="43" spans="1:12" ht="12.75">
      <c r="A43" s="20">
        <f>ROW(C39)</f>
        <v>39</v>
      </c>
      <c r="B43" s="21">
        <f>Kategorie!B40</f>
        <v>47</v>
      </c>
      <c r="C43" s="22" t="str">
        <f>Kategorie!C40</f>
        <v>Daněk</v>
      </c>
      <c r="D43" s="22" t="str">
        <f>Kategorie!D40</f>
        <v>Milan</v>
      </c>
      <c r="E43" s="22" t="str">
        <f>Kategorie!E40</f>
        <v>Horizont Blansko</v>
      </c>
      <c r="F43" s="22">
        <f>Kategorie!F40</f>
        <v>1962</v>
      </c>
      <c r="G43" s="23" t="str">
        <f>Kategorie!G40</f>
        <v>MB</v>
      </c>
      <c r="H43" s="24">
        <f>Kategorie!H40</f>
        <v>0.04002314814814815</v>
      </c>
      <c r="I43" s="20">
        <f>Kategorie!I40</f>
        <v>9</v>
      </c>
      <c r="J43" s="25">
        <f>Kategorie!J40</f>
        <v>0.003962687935460213</v>
      </c>
      <c r="K43" s="25">
        <f>H43-$H$5</f>
        <v>0.010729166666666668</v>
      </c>
      <c r="L43" s="28">
        <f>ROUND((K43/J43*1000),0)</f>
        <v>2708</v>
      </c>
    </row>
    <row r="44" spans="1:12" ht="12.75">
      <c r="A44" s="20">
        <f>ROW(C40)</f>
        <v>40</v>
      </c>
      <c r="B44" s="21">
        <f>Kategorie!B51</f>
        <v>36</v>
      </c>
      <c r="C44" s="22" t="str">
        <f>Kategorie!C51</f>
        <v>Volavý</v>
      </c>
      <c r="D44" s="22" t="str">
        <f>Kategorie!D51</f>
        <v>Vladimír</v>
      </c>
      <c r="E44" s="22" t="str">
        <f>Kategorie!E51</f>
        <v>AC Mor. Slavia</v>
      </c>
      <c r="F44" s="22">
        <f>Kategorie!F51</f>
        <v>1955</v>
      </c>
      <c r="G44" s="23" t="str">
        <f>Kategorie!G51</f>
        <v>MC</v>
      </c>
      <c r="H44" s="24">
        <f>Kategorie!H51</f>
        <v>0.04033564814814815</v>
      </c>
      <c r="I44" s="20">
        <f>Kategorie!I51</f>
        <v>13</v>
      </c>
      <c r="J44" s="25">
        <f>Kategorie!J51</f>
        <v>0.003993628529519619</v>
      </c>
      <c r="K44" s="25">
        <f>H44-$H$5</f>
        <v>0.011041666666666668</v>
      </c>
      <c r="L44" s="28">
        <f>ROUND((K44/J44*1000),0)</f>
        <v>2765</v>
      </c>
    </row>
    <row r="45" spans="1:12" ht="12.75">
      <c r="A45" s="20">
        <f>ROW(C41)</f>
        <v>41</v>
      </c>
      <c r="B45" s="21">
        <f>Kategorie!B22</f>
        <v>89</v>
      </c>
      <c r="C45" s="22" t="str">
        <f>Kategorie!C22</f>
        <v>Sládek</v>
      </c>
      <c r="D45" s="22" t="str">
        <f>Kategorie!D22</f>
        <v>Jaroslav</v>
      </c>
      <c r="E45" s="22" t="str">
        <f>Kategorie!E22</f>
        <v>Dynamo Cvrčovice</v>
      </c>
      <c r="F45" s="22">
        <f>Kategorie!F22</f>
        <v>1980</v>
      </c>
      <c r="G45" s="23" t="str">
        <f>Kategorie!G22</f>
        <v>MA</v>
      </c>
      <c r="H45" s="24">
        <f>Kategorie!H22</f>
        <v>0.04065972222222222</v>
      </c>
      <c r="I45" s="20">
        <f>Kategorie!I22</f>
        <v>3</v>
      </c>
      <c r="J45" s="25">
        <f>Kategorie!J22</f>
        <v>0.004025715071507151</v>
      </c>
      <c r="K45" s="25">
        <f>H45-$H$5</f>
        <v>0.011365740740740742</v>
      </c>
      <c r="L45" s="28">
        <f>ROUND((K45/J45*1000),0)</f>
        <v>2823</v>
      </c>
    </row>
    <row r="46" spans="1:12" ht="12.75">
      <c r="A46" s="20">
        <f>ROW(C42)</f>
        <v>42</v>
      </c>
      <c r="B46" s="21">
        <f>Kategorie!B62</f>
        <v>102</v>
      </c>
      <c r="C46" s="22" t="str">
        <f>Kategorie!C62</f>
        <v>Gube</v>
      </c>
      <c r="D46" s="22" t="str">
        <f>Kategorie!D62</f>
        <v>Helmut</v>
      </c>
      <c r="E46" s="22" t="str">
        <f>Kategorie!E62</f>
        <v>LAC Harlekin</v>
      </c>
      <c r="F46" s="22">
        <f>Kategorie!F62</f>
        <v>1946</v>
      </c>
      <c r="G46" s="23" t="str">
        <f>Kategorie!G62</f>
        <v>MD</v>
      </c>
      <c r="H46" s="24">
        <f>Kategorie!H62</f>
        <v>0.04074074074074074</v>
      </c>
      <c r="I46" s="20">
        <f>Kategorie!I62</f>
        <v>18</v>
      </c>
      <c r="J46" s="25">
        <f>Kategorie!J62</f>
        <v>0.004033736707004034</v>
      </c>
      <c r="K46" s="25">
        <f>H46-$H$5</f>
        <v>0.011446759259259257</v>
      </c>
      <c r="L46" s="28">
        <f>ROUND((K46/J46*1000),0)</f>
        <v>2838</v>
      </c>
    </row>
    <row r="47" spans="1:12" ht="12.75">
      <c r="A47" s="20">
        <f>ROW(C43)</f>
        <v>43</v>
      </c>
      <c r="B47" s="21">
        <f>Kategorie!B41</f>
        <v>111</v>
      </c>
      <c r="C47" s="22" t="str">
        <f>Kategorie!C41</f>
        <v>Martin</v>
      </c>
      <c r="D47" s="22" t="str">
        <f>Kategorie!D41</f>
        <v>Christian</v>
      </c>
      <c r="E47" s="22" t="str">
        <f>Kategorie!E41</f>
        <v>LAC Harlekin</v>
      </c>
      <c r="F47" s="22">
        <f>Kategorie!F41</f>
        <v>1963</v>
      </c>
      <c r="G47" s="23" t="str">
        <f>Kategorie!G41</f>
        <v>MB</v>
      </c>
      <c r="H47" s="24">
        <f>Kategorie!H41</f>
        <v>0.04148148148148148</v>
      </c>
      <c r="I47" s="20">
        <f>Kategorie!I41</f>
        <v>8</v>
      </c>
      <c r="J47" s="25">
        <f>Kategorie!J41</f>
        <v>0.004107077374404107</v>
      </c>
      <c r="K47" s="25">
        <f>H47-$H$5</f>
        <v>0.0121875</v>
      </c>
      <c r="L47" s="28">
        <f>ROUND((K47/J47*1000),0)</f>
        <v>2967</v>
      </c>
    </row>
    <row r="48" spans="1:12" ht="12.75">
      <c r="A48" s="20">
        <f>ROW(C44)</f>
        <v>44</v>
      </c>
      <c r="B48" s="21">
        <f>Kategorie!B23</f>
        <v>127</v>
      </c>
      <c r="C48" s="22" t="str">
        <f>Kategorie!C23</f>
        <v>Regen</v>
      </c>
      <c r="D48" s="22" t="str">
        <f>Kategorie!D23</f>
        <v>Gerald</v>
      </c>
      <c r="E48" s="22" t="str">
        <f>Kategorie!E23</f>
        <v>Land um Laa</v>
      </c>
      <c r="F48" s="22">
        <f>Kategorie!F23</f>
        <v>1975</v>
      </c>
      <c r="G48" s="23" t="str">
        <f>Kategorie!G23</f>
        <v>MA</v>
      </c>
      <c r="H48" s="24">
        <f>Kategorie!H23</f>
        <v>0.0416550925925926</v>
      </c>
      <c r="I48" s="20">
        <f>Kategorie!I23</f>
        <v>2</v>
      </c>
      <c r="J48" s="25">
        <f>Kategorie!J23</f>
        <v>0.004124266593326</v>
      </c>
      <c r="K48" s="25">
        <f>H48-$H$5</f>
        <v>0.012361111111111118</v>
      </c>
      <c r="L48" s="28">
        <f>ROUND((K48/J48*1000),0)</f>
        <v>2997</v>
      </c>
    </row>
    <row r="49" spans="1:12" ht="12.75">
      <c r="A49" s="20">
        <f>ROW(C45)</f>
        <v>45</v>
      </c>
      <c r="B49" s="21">
        <f>Kategorie!B52</f>
        <v>124</v>
      </c>
      <c r="C49" s="22" t="str">
        <f>Kategorie!C52</f>
        <v>Koudelka</v>
      </c>
      <c r="D49" s="22" t="str">
        <f>Kategorie!D52</f>
        <v>Jiří</v>
      </c>
      <c r="E49" s="22" t="str">
        <f>Kategorie!E52</f>
        <v>AP Brno</v>
      </c>
      <c r="F49" s="22">
        <f>Kategorie!F52</f>
        <v>1957</v>
      </c>
      <c r="G49" s="23" t="str">
        <f>Kategorie!G52</f>
        <v>MC</v>
      </c>
      <c r="H49" s="26">
        <f>Kategorie!H52</f>
        <v>0.04244212962962963</v>
      </c>
      <c r="I49" s="20">
        <f>Kategorie!I52</f>
        <v>12</v>
      </c>
      <c r="J49" s="25">
        <f>Kategorie!J52</f>
        <v>0.004202191052438577</v>
      </c>
      <c r="K49" s="25">
        <f>H49-$H$5</f>
        <v>0.013148148148148148</v>
      </c>
      <c r="L49" s="28">
        <f>ROUND((K49/J49*1000),0)</f>
        <v>3129</v>
      </c>
    </row>
    <row r="50" spans="1:12" ht="12.75">
      <c r="A50" s="20">
        <f>ROW(C46)</f>
        <v>46</v>
      </c>
      <c r="B50" s="21">
        <f>Kategorie!B63</f>
        <v>135</v>
      </c>
      <c r="C50" s="22" t="str">
        <f>Kategorie!C63</f>
        <v>Bubeník</v>
      </c>
      <c r="D50" s="22" t="str">
        <f>Kategorie!D63</f>
        <v>Jiří</v>
      </c>
      <c r="E50" s="22" t="str">
        <f>Kategorie!E63</f>
        <v>LRS Vyškov</v>
      </c>
      <c r="F50" s="22">
        <f>Kategorie!F63</f>
        <v>1944</v>
      </c>
      <c r="G50" s="23" t="str">
        <f>Kategorie!G63</f>
        <v>MD</v>
      </c>
      <c r="H50" s="26">
        <f>Kategorie!H63</f>
        <v>0.043090277777777776</v>
      </c>
      <c r="I50" s="20">
        <f>Kategorie!I63</f>
        <v>16</v>
      </c>
      <c r="J50" s="25">
        <f>Kategorie!J63</f>
        <v>0.004266364136413642</v>
      </c>
      <c r="K50" s="25">
        <f>H50-$H$5</f>
        <v>0.013796296296296296</v>
      </c>
      <c r="L50" s="28">
        <f>ROUND((K50/J50*1000),0)</f>
        <v>3234</v>
      </c>
    </row>
    <row r="51" spans="1:12" ht="12.75">
      <c r="A51" s="20">
        <f>ROW(C47)</f>
        <v>47</v>
      </c>
      <c r="B51" s="21">
        <f>Kategorie!B53</f>
        <v>25</v>
      </c>
      <c r="C51" s="22" t="str">
        <f>Kategorie!C53</f>
        <v>Pudelka</v>
      </c>
      <c r="D51" s="22" t="str">
        <f>Kategorie!D53</f>
        <v>Jaroslav</v>
      </c>
      <c r="E51" s="22" t="str">
        <f>Kategorie!E53</f>
        <v>Prdlavka SSSR</v>
      </c>
      <c r="F51" s="22">
        <f>Kategorie!F53</f>
        <v>1953</v>
      </c>
      <c r="G51" s="23" t="str">
        <f>Kategorie!G53</f>
        <v>MC</v>
      </c>
      <c r="H51" s="26">
        <f>Kategorie!H53</f>
        <v>0.0433912037037037</v>
      </c>
      <c r="I51" s="20">
        <f>Kategorie!I53</f>
        <v>11</v>
      </c>
      <c r="J51" s="25">
        <f>Kategorie!J53</f>
        <v>0.004296158782544921</v>
      </c>
      <c r="K51" s="25">
        <f>H51-$H$5</f>
        <v>0.014097222222222223</v>
      </c>
      <c r="L51" s="28">
        <f>ROUND((K51/J51*1000),0)</f>
        <v>3281</v>
      </c>
    </row>
    <row r="52" spans="1:12" ht="12.75">
      <c r="A52" s="20">
        <f>ROW(C48)</f>
        <v>48</v>
      </c>
      <c r="B52" s="21">
        <f>Kategorie!B64</f>
        <v>120</v>
      </c>
      <c r="C52" s="22" t="str">
        <f>Kategorie!C64</f>
        <v>Chmelíř</v>
      </c>
      <c r="D52" s="22" t="str">
        <f>Kategorie!D64</f>
        <v>Karel</v>
      </c>
      <c r="E52" s="22" t="str">
        <f>Kategorie!E64</f>
        <v>TJ Znojmo</v>
      </c>
      <c r="F52" s="22">
        <f>Kategorie!F64</f>
        <v>1946</v>
      </c>
      <c r="G52" s="23" t="str">
        <f>Kategorie!G64</f>
        <v>MD</v>
      </c>
      <c r="H52" s="26">
        <f>Kategorie!H64</f>
        <v>0.04396990740740741</v>
      </c>
      <c r="I52" s="20">
        <f>Kategorie!I64</f>
        <v>15</v>
      </c>
      <c r="J52" s="25">
        <f>Kategorie!J64</f>
        <v>0.004353456178951229</v>
      </c>
      <c r="K52" s="25">
        <f>H52-$H$5</f>
        <v>0.014675925925925929</v>
      </c>
      <c r="L52" s="28">
        <f>ROUND((K52/J52*1000),0)</f>
        <v>3371</v>
      </c>
    </row>
    <row r="53" spans="1:12" ht="12.75">
      <c r="A53" s="20">
        <f>ROW(C49)</f>
        <v>49</v>
      </c>
      <c r="B53" s="21">
        <f>Kategorie!B65</f>
        <v>131</v>
      </c>
      <c r="C53" s="22" t="str">
        <f>Kategorie!C65</f>
        <v>Kubíček</v>
      </c>
      <c r="D53" s="22" t="str">
        <f>Kategorie!D65</f>
        <v>František</v>
      </c>
      <c r="E53" s="22" t="str">
        <f>Kategorie!E65</f>
        <v>Fredtým DP</v>
      </c>
      <c r="F53" s="22">
        <f>Kategorie!F65</f>
        <v>1946</v>
      </c>
      <c r="G53" s="23" t="str">
        <f>Kategorie!G65</f>
        <v>MD</v>
      </c>
      <c r="H53" s="26">
        <f>Kategorie!H65</f>
        <v>0.04415509259259259</v>
      </c>
      <c r="I53" s="20">
        <f>Kategorie!I65</f>
        <v>14</v>
      </c>
      <c r="J53" s="25">
        <f>Kategorie!J65</f>
        <v>0.004371791345801247</v>
      </c>
      <c r="K53" s="25">
        <f>H53-$H$5</f>
        <v>0.014861111111111113</v>
      </c>
      <c r="L53" s="28">
        <f>ROUND((K53/J53*1000),0)</f>
        <v>3399</v>
      </c>
    </row>
    <row r="54" spans="1:12" ht="12.75">
      <c r="A54" s="20">
        <f>ROW(C50)</f>
        <v>50</v>
      </c>
      <c r="B54" s="21">
        <f>Kategorie!B68</f>
        <v>97</v>
      </c>
      <c r="C54" s="22" t="str">
        <f>Kategorie!C68</f>
        <v>Smolíková</v>
      </c>
      <c r="D54" s="22" t="str">
        <f>Kategorie!D68</f>
        <v>Jarmila</v>
      </c>
      <c r="E54" s="22" t="str">
        <f>Kategorie!E68</f>
        <v>SK Přísnotice</v>
      </c>
      <c r="F54" s="22">
        <f>Kategorie!F68</f>
        <v>1963</v>
      </c>
      <c r="G54" s="23" t="str">
        <f>Kategorie!G68</f>
        <v>Ž10</v>
      </c>
      <c r="H54" s="26">
        <f>Kategorie!H68</f>
        <v>0.04472222222222222</v>
      </c>
      <c r="I54" s="20">
        <f>Kategorie!I68</f>
        <v>0</v>
      </c>
      <c r="J54" s="25">
        <f>Kategorie!J68</f>
        <v>0.004427942794279428</v>
      </c>
      <c r="K54" s="25">
        <f>H54-$H$5</f>
        <v>0.015428240740740739</v>
      </c>
      <c r="L54" s="28">
        <f>ROUND((K54/J54*1000),0)</f>
        <v>3484</v>
      </c>
    </row>
    <row r="55" spans="1:12" ht="12.75">
      <c r="A55" s="20">
        <f>ROW(C51)</f>
        <v>51</v>
      </c>
      <c r="B55" s="21">
        <f>Kategorie!B42</f>
        <v>113</v>
      </c>
      <c r="C55" s="22" t="str">
        <f>Kategorie!C42</f>
        <v>Kluger</v>
      </c>
      <c r="D55" s="22" t="str">
        <f>Kategorie!D42</f>
        <v>Manfred</v>
      </c>
      <c r="E55" s="22" t="str">
        <f>Kategorie!E42</f>
        <v>LAC Harlekin</v>
      </c>
      <c r="F55" s="22">
        <f>Kategorie!F42</f>
        <v>1965</v>
      </c>
      <c r="G55" s="23" t="str">
        <f>Kategorie!G42</f>
        <v>MB</v>
      </c>
      <c r="H55" s="26">
        <f>Kategorie!H42</f>
        <v>0.044849537037037035</v>
      </c>
      <c r="I55" s="20">
        <f>Kategorie!I42</f>
        <v>7</v>
      </c>
      <c r="J55" s="25">
        <f>Kategorie!J42</f>
        <v>0.004440548221488816</v>
      </c>
      <c r="K55" s="25">
        <f>H55-$H$5</f>
        <v>0.015555555555555555</v>
      </c>
      <c r="L55" s="28">
        <f>ROUND((K55/J55*1000),0)</f>
        <v>3503</v>
      </c>
    </row>
    <row r="56" spans="1:12" ht="12.75">
      <c r="A56" s="20">
        <f>ROW(C52)</f>
        <v>52</v>
      </c>
      <c r="B56" s="21">
        <f>Kategorie!B54</f>
        <v>77</v>
      </c>
      <c r="C56" s="22" t="str">
        <f>Kategorie!C54</f>
        <v>Mejzlík</v>
      </c>
      <c r="D56" s="22" t="str">
        <f>Kategorie!D54</f>
        <v>Petr</v>
      </c>
      <c r="E56" s="22" t="str">
        <f>Kategorie!E54</f>
        <v>Sparta Třebíč</v>
      </c>
      <c r="F56" s="22">
        <f>Kategorie!F54</f>
        <v>1959</v>
      </c>
      <c r="G56" s="23" t="str">
        <f>Kategorie!G54</f>
        <v>MC</v>
      </c>
      <c r="H56" s="26">
        <f>Kategorie!H54</f>
        <v>0.04501157407407407</v>
      </c>
      <c r="I56" s="20">
        <f>Kategorie!I54</f>
        <v>10</v>
      </c>
      <c r="J56" s="25">
        <f>Kategorie!J54</f>
        <v>0.004456591492482582</v>
      </c>
      <c r="K56" s="25">
        <f>H56-$H$5</f>
        <v>0.015717592592592592</v>
      </c>
      <c r="L56" s="28">
        <f>ROUND((K56/J56*1000),0)</f>
        <v>3527</v>
      </c>
    </row>
    <row r="57" spans="1:12" ht="12.75">
      <c r="A57" s="20">
        <f>ROW(C53)</f>
        <v>53</v>
      </c>
      <c r="B57" s="21">
        <f>Kategorie!B55</f>
        <v>18</v>
      </c>
      <c r="C57" s="22" t="str">
        <f>Kategorie!C55</f>
        <v>Horákovský</v>
      </c>
      <c r="D57" s="22" t="str">
        <f>Kategorie!D55</f>
        <v>Petr</v>
      </c>
      <c r="E57" s="22" t="str">
        <f>Kategorie!E55</f>
        <v>Mor. Slavia Brno</v>
      </c>
      <c r="F57" s="22">
        <f>Kategorie!F55</f>
        <v>1952</v>
      </c>
      <c r="G57" s="23" t="str">
        <f>Kategorie!G55</f>
        <v>MC</v>
      </c>
      <c r="H57" s="26">
        <f>Kategorie!H55</f>
        <v>0.04521990740740741</v>
      </c>
      <c r="I57" s="20">
        <f>Kategorie!I55</f>
        <v>9</v>
      </c>
      <c r="J57" s="25">
        <f>Kategorie!J55</f>
        <v>0.004477218555188853</v>
      </c>
      <c r="K57" s="25">
        <f>H57-$H$5</f>
        <v>0.01592592592592593</v>
      </c>
      <c r="L57" s="28">
        <f>ROUND((K57/J57*1000),0)</f>
        <v>3557</v>
      </c>
    </row>
    <row r="58" spans="1:12" ht="12.75">
      <c r="A58" s="20">
        <f>ROW(C54)</f>
        <v>54</v>
      </c>
      <c r="B58" s="21">
        <f>Kategorie!B56</f>
        <v>19</v>
      </c>
      <c r="C58" s="22" t="str">
        <f>Kategorie!C56</f>
        <v>Stříbrný</v>
      </c>
      <c r="D58" s="22" t="str">
        <f>Kategorie!D56</f>
        <v>Rostislav</v>
      </c>
      <c r="E58" s="22" t="str">
        <f>Kategorie!E56</f>
        <v>Mor. Slavia Brno</v>
      </c>
      <c r="F58" s="22">
        <f>Kategorie!F56</f>
        <v>1952</v>
      </c>
      <c r="G58" s="23" t="str">
        <f>Kategorie!G56</f>
        <v>MC</v>
      </c>
      <c r="H58" s="26">
        <f>Kategorie!H56</f>
        <v>0.04539351851851852</v>
      </c>
      <c r="I58" s="20">
        <f>Kategorie!I56</f>
        <v>8</v>
      </c>
      <c r="J58" s="25">
        <f>Kategorie!J56</f>
        <v>0.004494407774110745</v>
      </c>
      <c r="K58" s="25">
        <f>H58-$H$5</f>
        <v>0.01609953703703704</v>
      </c>
      <c r="L58" s="28">
        <f>ROUND((K58/J58*1000),0)</f>
        <v>3582</v>
      </c>
    </row>
    <row r="59" spans="1:12" ht="12.75">
      <c r="A59" s="20">
        <f>ROW(C55)</f>
        <v>55</v>
      </c>
      <c r="B59" s="21">
        <f>Kategorie!B57</f>
        <v>17</v>
      </c>
      <c r="C59" s="22" t="str">
        <f>Kategorie!C57</f>
        <v>Zejda</v>
      </c>
      <c r="D59" s="22" t="str">
        <f>Kategorie!D57</f>
        <v>Ivo</v>
      </c>
      <c r="E59" s="22" t="str">
        <f>Kategorie!E57</f>
        <v>Mor. Slavia Brno</v>
      </c>
      <c r="F59" s="22">
        <f>Kategorie!F57</f>
        <v>1956</v>
      </c>
      <c r="G59" s="23" t="str">
        <f>Kategorie!G57</f>
        <v>MC</v>
      </c>
      <c r="H59" s="26">
        <f>Kategorie!H57</f>
        <v>0.046516203703703705</v>
      </c>
      <c r="I59" s="20">
        <f>Kategorie!I57</f>
        <v>7</v>
      </c>
      <c r="J59" s="25">
        <f>Kategorie!J57</f>
        <v>0.0046055647231389805</v>
      </c>
      <c r="K59" s="25">
        <f>H59-$H$5</f>
        <v>0.017222222222222226</v>
      </c>
      <c r="L59" s="28">
        <f>ROUND((K59/J59*1000),0)</f>
        <v>3739</v>
      </c>
    </row>
    <row r="60" spans="1:12" ht="12.75">
      <c r="A60" s="20">
        <f>ROW(C56)</f>
        <v>56</v>
      </c>
      <c r="B60" s="21">
        <f>Kategorie!B24</f>
        <v>122</v>
      </c>
      <c r="C60" s="22" t="str">
        <f>Kategorie!C24</f>
        <v>Hubáček</v>
      </c>
      <c r="D60" s="22" t="str">
        <f>Kategorie!D24</f>
        <v>Radim</v>
      </c>
      <c r="E60" s="22" t="str">
        <f>Kategorie!E24</f>
        <v>Popocatepetl Znojmo</v>
      </c>
      <c r="F60" s="22">
        <f>Kategorie!F24</f>
        <v>1982</v>
      </c>
      <c r="G60" s="23" t="str">
        <f>Kategorie!G24</f>
        <v>MA</v>
      </c>
      <c r="H60" s="26">
        <f>Kategorie!H24</f>
        <v>0.04693287037037037</v>
      </c>
      <c r="I60" s="20">
        <f>Kategorie!I24</f>
        <v>1</v>
      </c>
      <c r="J60" s="25">
        <f>Kategorie!J24</f>
        <v>0.004646818848551522</v>
      </c>
      <c r="K60" s="25">
        <f>H60-$H$5</f>
        <v>0.017638888888888888</v>
      </c>
      <c r="L60" s="28">
        <f>ROUND((K60/J60*1000),0)</f>
        <v>3796</v>
      </c>
    </row>
    <row r="61" spans="1:12" ht="12.75">
      <c r="A61" s="20">
        <f>ROW(C57)</f>
        <v>57</v>
      </c>
      <c r="B61" s="21">
        <f>Kategorie!B43</f>
        <v>100</v>
      </c>
      <c r="C61" s="22" t="str">
        <f>Kategorie!C43</f>
        <v>Halbrštat</v>
      </c>
      <c r="D61" s="22" t="str">
        <f>Kategorie!D43</f>
        <v>Petr</v>
      </c>
      <c r="E61" s="22" t="str">
        <f>Kategorie!E43</f>
        <v>TK Znojmo</v>
      </c>
      <c r="F61" s="22">
        <f>Kategorie!F43</f>
        <v>1967</v>
      </c>
      <c r="G61" s="23" t="str">
        <f>Kategorie!G43</f>
        <v>MB</v>
      </c>
      <c r="H61" s="26">
        <f>Kategorie!H43</f>
        <v>0.04854166666666667</v>
      </c>
      <c r="I61" s="20">
        <f>Kategorie!I43</f>
        <v>6</v>
      </c>
      <c r="J61" s="25">
        <f>Kategorie!J43</f>
        <v>0.004806105610561056</v>
      </c>
      <c r="K61" s="25">
        <f>H61-$H$5</f>
        <v>0.01924768518518519</v>
      </c>
      <c r="L61" s="28">
        <f>ROUND((K61/J61*1000),0)</f>
        <v>4005</v>
      </c>
    </row>
    <row r="62" spans="1:12" ht="12.75">
      <c r="A62" s="20">
        <f>ROW(C58)</f>
        <v>58</v>
      </c>
      <c r="B62" s="21">
        <f>Kategorie!B25</f>
        <v>133</v>
      </c>
      <c r="C62" s="22" t="str">
        <f>Kategorie!C25</f>
        <v>Konečný</v>
      </c>
      <c r="D62" s="22" t="str">
        <f>Kategorie!D25</f>
        <v>Pavel</v>
      </c>
      <c r="E62" s="22" t="str">
        <f>Kategorie!E25</f>
        <v>Mutěnice</v>
      </c>
      <c r="F62" s="22">
        <f>Kategorie!F25</f>
        <v>1978</v>
      </c>
      <c r="G62" s="23" t="str">
        <f>Kategorie!G25</f>
        <v>MA</v>
      </c>
      <c r="H62" s="26">
        <f>Kategorie!H25</f>
        <v>0.05004629629629629</v>
      </c>
      <c r="I62" s="20">
        <f>Kategorie!I25</f>
        <v>0</v>
      </c>
      <c r="J62" s="25">
        <f>Kategorie!J25</f>
        <v>0.004955078841217455</v>
      </c>
      <c r="K62" s="25">
        <f>H62-$H$5</f>
        <v>0.02075231481481481</v>
      </c>
      <c r="L62" s="28">
        <f>ROUND((K62/J62*1000),0)</f>
        <v>4188</v>
      </c>
    </row>
    <row r="63" spans="1:12" ht="12.75">
      <c r="A63" s="20">
        <f>ROW(C59)</f>
        <v>59</v>
      </c>
      <c r="B63" s="21">
        <f>Kategorie!B66</f>
        <v>93</v>
      </c>
      <c r="C63" s="22" t="str">
        <f>Kategorie!C66</f>
        <v>Holý</v>
      </c>
      <c r="D63" s="22" t="str">
        <f>Kategorie!D66</f>
        <v>Josef</v>
      </c>
      <c r="E63" s="22" t="str">
        <f>Kategorie!E66</f>
        <v>Mor. Slavia</v>
      </c>
      <c r="F63" s="22">
        <f>Kategorie!F66</f>
        <v>1941</v>
      </c>
      <c r="G63" s="23" t="str">
        <f>Kategorie!G66</f>
        <v>MD</v>
      </c>
      <c r="H63" s="26">
        <f>Kategorie!H66</f>
        <v>0.05127314814814815</v>
      </c>
      <c r="I63" s="20">
        <f>Kategorie!I66</f>
        <v>18</v>
      </c>
      <c r="J63" s="25">
        <f>Kategorie!J66</f>
        <v>0.005076549321598827</v>
      </c>
      <c r="K63" s="25">
        <f>H63-$H$5</f>
        <v>0.02197916666666667</v>
      </c>
      <c r="L63" s="28">
        <f>ROUND((K63/J63*1000),0)</f>
        <v>4330</v>
      </c>
    </row>
    <row r="64" spans="1:12" ht="12.75">
      <c r="A64" s="20">
        <f>ROW(C60)</f>
        <v>60</v>
      </c>
      <c r="B64" s="21">
        <f>Kategorie!B58</f>
        <v>90</v>
      </c>
      <c r="C64" s="22" t="str">
        <f>Kategorie!C58</f>
        <v>David</v>
      </c>
      <c r="D64" s="22" t="str">
        <f>Kategorie!D58</f>
        <v>Ludvík</v>
      </c>
      <c r="E64" s="22" t="str">
        <f>Kategorie!E58</f>
        <v>SK Slavkov</v>
      </c>
      <c r="F64" s="22">
        <f>Kategorie!F58</f>
        <v>1951</v>
      </c>
      <c r="G64" s="23" t="str">
        <f>Kategorie!G58</f>
        <v>MC</v>
      </c>
      <c r="H64" s="26">
        <f>Kategorie!H58</f>
        <v>0.05416666666666667</v>
      </c>
      <c r="I64" s="20">
        <f>Kategorie!I58</f>
        <v>13</v>
      </c>
      <c r="J64" s="25">
        <f>Kategorie!J58</f>
        <v>0.005363036303630364</v>
      </c>
      <c r="K64" s="25">
        <f>H64-$H$5</f>
        <v>0.02487268518518519</v>
      </c>
      <c r="L64" s="28">
        <f>ROUND((K64/J64*1000),0)</f>
        <v>4638</v>
      </c>
    </row>
    <row r="65" spans="1:12" ht="17.25">
      <c r="A65" s="2" t="str">
        <f>Kategorie!A69</f>
        <v>4.z. ZBP – 29. Běh pod Pálavou Perná 19.12.2010</v>
      </c>
      <c r="B65" s="3"/>
      <c r="C65" s="3"/>
      <c r="D65" s="3"/>
      <c r="E65" s="3"/>
      <c r="F65" s="3"/>
      <c r="G65" s="3"/>
      <c r="H65" s="4">
        <f>Kategorie!H69</f>
        <v>6.5</v>
      </c>
      <c r="I65" s="4" t="str">
        <f>Kategorie!I69</f>
        <v>km</v>
      </c>
      <c r="J65" s="5" t="str">
        <f>Kategorie!I69</f>
        <v>km</v>
      </c>
      <c r="K65" s="2"/>
      <c r="L65" s="3"/>
    </row>
    <row r="66" spans="1:12" ht="12.75">
      <c r="A66" s="20">
        <f>ROW(C1)</f>
        <v>1</v>
      </c>
      <c r="B66" s="21">
        <f>Kategorie!B75</f>
        <v>21</v>
      </c>
      <c r="C66" s="22" t="str">
        <f>Kategorie!C75</f>
        <v>Doubková</v>
      </c>
      <c r="D66" s="22" t="str">
        <f>Kategorie!D75</f>
        <v>Kateřina</v>
      </c>
      <c r="E66" s="22" t="str">
        <f>Kategorie!E75</f>
        <v>AHA Vyškov</v>
      </c>
      <c r="F66" s="22">
        <f>Kategorie!F75</f>
        <v>1972</v>
      </c>
      <c r="G66" s="23" t="str">
        <f>Kategorie!G75</f>
        <v>Ž</v>
      </c>
      <c r="H66" s="24">
        <f>Kategorie!H75</f>
        <v>0.020972222222222222</v>
      </c>
      <c r="I66" s="20">
        <f>Kategorie!I75</f>
        <v>30</v>
      </c>
      <c r="J66" s="25">
        <f>Kategorie!J75</f>
        <v>0.0032264957264957267</v>
      </c>
      <c r="K66" s="25">
        <f>H66-$H$66</f>
        <v>0</v>
      </c>
      <c r="L66" s="28">
        <f>ROUND((K66/J66*1000),0)</f>
        <v>0</v>
      </c>
    </row>
    <row r="67" spans="1:12" ht="12.75">
      <c r="A67" s="20">
        <f>ROW(C2)</f>
        <v>2</v>
      </c>
      <c r="B67" s="21">
        <f>Kategorie!B76</f>
        <v>1</v>
      </c>
      <c r="C67" s="22" t="str">
        <f>Kategorie!C76</f>
        <v>Neubauerová</v>
      </c>
      <c r="D67" s="22" t="str">
        <f>Kategorie!D76</f>
        <v>Blanka</v>
      </c>
      <c r="E67" s="22" t="str">
        <f>Kategorie!E76</f>
        <v>AHA Vyškov</v>
      </c>
      <c r="F67" s="22">
        <f>Kategorie!F76</f>
        <v>1974</v>
      </c>
      <c r="G67" s="23" t="str">
        <f>Kategorie!G76</f>
        <v>Ž</v>
      </c>
      <c r="H67" s="24">
        <f>Kategorie!H76</f>
        <v>0.0221875</v>
      </c>
      <c r="I67" s="20">
        <f>Kategorie!I76</f>
        <v>25</v>
      </c>
      <c r="J67" s="25">
        <f>Kategorie!J76</f>
        <v>0.0034134615384615384</v>
      </c>
      <c r="K67" s="25">
        <f>H67-$H$66</f>
        <v>0.001215277777777777</v>
      </c>
      <c r="L67" s="28">
        <f>ROUND((K67/J67*1000),0)</f>
        <v>356</v>
      </c>
    </row>
    <row r="68" spans="1:12" ht="12.75">
      <c r="A68" s="20">
        <f>ROW(C3)</f>
        <v>3</v>
      </c>
      <c r="B68" s="21">
        <f>Kategorie!B77</f>
        <v>13</v>
      </c>
      <c r="C68" s="22" t="str">
        <f>Kategorie!C77</f>
        <v>Tancerová</v>
      </c>
      <c r="D68" s="22" t="str">
        <f>Kategorie!D77</f>
        <v>Anna</v>
      </c>
      <c r="E68" s="22" t="str">
        <f>Kategorie!E77</f>
        <v>SK Přísnotice</v>
      </c>
      <c r="F68" s="22">
        <f>Kategorie!F77</f>
        <v>1994</v>
      </c>
      <c r="G68" s="23" t="str">
        <f>Kategorie!G77</f>
        <v>Ž</v>
      </c>
      <c r="H68" s="24">
        <f>Kategorie!H77</f>
        <v>0.02289351851851852</v>
      </c>
      <c r="I68" s="20">
        <f>Kategorie!I77</f>
        <v>21</v>
      </c>
      <c r="J68" s="25">
        <f>Kategorie!J77</f>
        <v>0.0035220797720797725</v>
      </c>
      <c r="K68" s="25">
        <f>H68-$H$66</f>
        <v>0.0019212962962962994</v>
      </c>
      <c r="L68" s="28">
        <f>ROUND((K68/J68*1000),0)</f>
        <v>546</v>
      </c>
    </row>
    <row r="69" spans="1:12" ht="12.75">
      <c r="A69" s="20">
        <f>ROW(C4)</f>
        <v>4</v>
      </c>
      <c r="B69" s="21">
        <f>Kategorie!B78</f>
        <v>42</v>
      </c>
      <c r="C69" s="22" t="str">
        <f>Kategorie!C78</f>
        <v>Žákovská</v>
      </c>
      <c r="D69" s="22" t="str">
        <f>Kategorie!D78</f>
        <v>Alena</v>
      </c>
      <c r="E69" s="22" t="str">
        <f>Kategorie!E78</f>
        <v>Horizont Blansko</v>
      </c>
      <c r="F69" s="22">
        <f>Kategorie!F78</f>
        <v>1962</v>
      </c>
      <c r="G69" s="23" t="str">
        <f>Kategorie!G78</f>
        <v>Ž</v>
      </c>
      <c r="H69" s="24">
        <f>Kategorie!H78</f>
        <v>0.022997685185185187</v>
      </c>
      <c r="I69" s="20">
        <f>Kategorie!I78</f>
        <v>18</v>
      </c>
      <c r="J69" s="25">
        <f>Kategorie!J78</f>
        <v>0.0035381054131054133</v>
      </c>
      <c r="K69" s="25">
        <f>H69-$H$66</f>
        <v>0.002025462962962965</v>
      </c>
      <c r="L69" s="28">
        <f>ROUND((K69/J69*1000),0)</f>
        <v>572</v>
      </c>
    </row>
    <row r="70" spans="1:12" ht="12.75">
      <c r="A70" s="20">
        <f>ROW(C5)</f>
        <v>5</v>
      </c>
      <c r="B70" s="21">
        <f>Kategorie!B79</f>
        <v>2</v>
      </c>
      <c r="C70" s="22" t="str">
        <f>Kategorie!C79</f>
        <v>Hynštová</v>
      </c>
      <c r="D70" s="22" t="str">
        <f>Kategorie!D79</f>
        <v>Iveta</v>
      </c>
      <c r="E70" s="22" t="str">
        <f>Kategorie!E79</f>
        <v>AHA Vyškov</v>
      </c>
      <c r="F70" s="22">
        <f>Kategorie!F79</f>
        <v>1988</v>
      </c>
      <c r="G70" s="23" t="str">
        <f>Kategorie!G79</f>
        <v>Ž</v>
      </c>
      <c r="H70" s="24">
        <f>Kategorie!H79</f>
        <v>0.02335648148148148</v>
      </c>
      <c r="I70" s="20">
        <f>Kategorie!I79</f>
        <v>16</v>
      </c>
      <c r="J70" s="25">
        <f>Kategorie!J79</f>
        <v>0.0035933048433048433</v>
      </c>
      <c r="K70" s="25">
        <f>H70-$H$66</f>
        <v>0.0023842592592592596</v>
      </c>
      <c r="L70" s="28">
        <f>ROUND((K70/J70*1000),0)</f>
        <v>664</v>
      </c>
    </row>
    <row r="71" spans="1:12" ht="12.75">
      <c r="A71" s="20">
        <f>ROW(C6)</f>
        <v>6</v>
      </c>
      <c r="B71" s="21">
        <f>Kategorie!B80</f>
        <v>44</v>
      </c>
      <c r="C71" s="22" t="str">
        <f>Kategorie!C80</f>
        <v>Floriánová</v>
      </c>
      <c r="D71" s="22" t="str">
        <f>Kategorie!D80</f>
        <v>Veronika</v>
      </c>
      <c r="E71" s="22" t="str">
        <f>Kategorie!E80</f>
        <v>AP Brno</v>
      </c>
      <c r="F71" s="22">
        <f>Kategorie!F80</f>
        <v>1973</v>
      </c>
      <c r="G71" s="23" t="str">
        <f>Kategorie!G80</f>
        <v>Ž</v>
      </c>
      <c r="H71" s="24">
        <f>Kategorie!H80</f>
        <v>0.02377314814814815</v>
      </c>
      <c r="I71" s="20">
        <f>Kategorie!I80</f>
        <v>15</v>
      </c>
      <c r="J71" s="25">
        <f>Kategorie!J80</f>
        <v>0.003657407407407408</v>
      </c>
      <c r="K71" s="25">
        <f>H71-$H$66</f>
        <v>0.002800925925925929</v>
      </c>
      <c r="L71" s="28">
        <f>ROUND((K71/J71*1000),0)</f>
        <v>766</v>
      </c>
    </row>
    <row r="72" spans="1:12" ht="12.75">
      <c r="A72" s="20">
        <f>ROW(C7)</f>
        <v>7</v>
      </c>
      <c r="B72" s="21">
        <f>Kategorie!B81</f>
        <v>81</v>
      </c>
      <c r="C72" s="22" t="str">
        <f>Kategorie!C81</f>
        <v>Fučíková</v>
      </c>
      <c r="D72" s="22" t="str">
        <f>Kategorie!D81</f>
        <v>Hana</v>
      </c>
      <c r="E72" s="22" t="str">
        <f>Kategorie!E81</f>
        <v>Černín</v>
      </c>
      <c r="F72" s="22">
        <f>Kategorie!F81</f>
        <v>1977</v>
      </c>
      <c r="G72" s="23" t="str">
        <f>Kategorie!G81</f>
        <v>Ž</v>
      </c>
      <c r="H72" s="24">
        <f>Kategorie!H81</f>
        <v>0.023993055555555556</v>
      </c>
      <c r="I72" s="20">
        <f>Kategorie!I81</f>
        <v>14</v>
      </c>
      <c r="J72" s="25">
        <f>Kategorie!J81</f>
        <v>0.0036912393162393162</v>
      </c>
      <c r="K72" s="25">
        <f>H72-$H$66</f>
        <v>0.0030208333333333337</v>
      </c>
      <c r="L72" s="28">
        <f>ROUND((K72/J72*1000),0)</f>
        <v>818</v>
      </c>
    </row>
    <row r="73" spans="1:12" ht="12.75">
      <c r="A73" s="20">
        <f>ROW(C8)</f>
        <v>8</v>
      </c>
      <c r="B73" s="21">
        <f>Kategorie!B82</f>
        <v>115</v>
      </c>
      <c r="C73" s="22" t="str">
        <f>Kategorie!C82</f>
        <v>Machalická</v>
      </c>
      <c r="D73" s="22" t="str">
        <f>Kategorie!D82</f>
        <v>Libuše</v>
      </c>
      <c r="E73" s="22" t="str">
        <f>Kategorie!E82</f>
        <v>Olomouc</v>
      </c>
      <c r="F73" s="22">
        <f>Kategorie!F82</f>
        <v>1964</v>
      </c>
      <c r="G73" s="23" t="str">
        <f>Kategorie!G82</f>
        <v>Ž</v>
      </c>
      <c r="H73" s="24">
        <f>Kategorie!H82</f>
        <v>0.024166666666666666</v>
      </c>
      <c r="I73" s="20">
        <f>Kategorie!I82</f>
        <v>13</v>
      </c>
      <c r="J73" s="25">
        <f>Kategorie!J82</f>
        <v>0.003717948717948718</v>
      </c>
      <c r="K73" s="25">
        <f>H73-$H$66</f>
        <v>0.003194444444444444</v>
      </c>
      <c r="L73" s="28">
        <f>ROUND((K73/J73*1000),0)</f>
        <v>859</v>
      </c>
    </row>
    <row r="74" spans="1:12" ht="12.75">
      <c r="A74" s="20">
        <f>ROW(C9)</f>
        <v>9</v>
      </c>
      <c r="B74" s="21">
        <f>Kategorie!B83</f>
        <v>109</v>
      </c>
      <c r="C74" s="22" t="str">
        <f>Kategorie!C83</f>
        <v>Froeschl</v>
      </c>
      <c r="D74" s="22" t="str">
        <f>Kategorie!D83</f>
        <v>Maria</v>
      </c>
      <c r="E74" s="22" t="str">
        <f>Kategorie!E83</f>
        <v>LAC |Harlekin</v>
      </c>
      <c r="F74" s="22">
        <f>Kategorie!F83</f>
        <v>1968</v>
      </c>
      <c r="G74" s="23" t="str">
        <f>Kategorie!G83</f>
        <v>Ž</v>
      </c>
      <c r="H74" s="24">
        <f>Kategorie!H83</f>
        <v>0.024930555555555553</v>
      </c>
      <c r="I74" s="20">
        <f>Kategorie!I83</f>
        <v>12</v>
      </c>
      <c r="J74" s="25">
        <f>Kategorie!J83</f>
        <v>0.003835470085470085</v>
      </c>
      <c r="K74" s="25">
        <f>H74-$H$66</f>
        <v>0.003958333333333331</v>
      </c>
      <c r="L74" s="28">
        <f>ROUND((K74/J74*1000),0)</f>
        <v>1032</v>
      </c>
    </row>
    <row r="75" spans="1:12" ht="12.75">
      <c r="A75" s="20">
        <f>ROW(C10)</f>
        <v>10</v>
      </c>
      <c r="B75" s="21">
        <f>Kategorie!B84</f>
        <v>91</v>
      </c>
      <c r="C75" s="22" t="str">
        <f>Kategorie!C84</f>
        <v>Podmelová</v>
      </c>
      <c r="D75" s="22" t="str">
        <f>Kategorie!D84</f>
        <v>Vilma</v>
      </c>
      <c r="E75" s="22" t="str">
        <f>Kategorie!E84</f>
        <v>AC Mor. Slavia</v>
      </c>
      <c r="F75" s="22">
        <f>Kategorie!F84</f>
        <v>1962</v>
      </c>
      <c r="G75" s="23" t="str">
        <f>Kategorie!G84</f>
        <v>Ž</v>
      </c>
      <c r="H75" s="24">
        <f>Kategorie!H84</f>
        <v>0.02517361111111111</v>
      </c>
      <c r="I75" s="20">
        <f>Kategorie!I84</f>
        <v>11</v>
      </c>
      <c r="J75" s="25">
        <f>Kategorie!J84</f>
        <v>0.0038728632478632475</v>
      </c>
      <c r="K75" s="25">
        <f>H75-$H$66</f>
        <v>0.0042013888888888865</v>
      </c>
      <c r="L75" s="28">
        <f>ROUND((K75/J75*1000),0)</f>
        <v>1085</v>
      </c>
    </row>
    <row r="76" spans="1:12" ht="12.75">
      <c r="A76" s="20">
        <f>ROW(C11)</f>
        <v>11</v>
      </c>
      <c r="B76" s="21">
        <f>Kategorie!B85</f>
        <v>32</v>
      </c>
      <c r="C76" s="22" t="str">
        <f>Kategorie!C85</f>
        <v>Volavá</v>
      </c>
      <c r="D76" s="22" t="str">
        <f>Kategorie!D85</f>
        <v>Ivana</v>
      </c>
      <c r="E76" s="22" t="str">
        <f>Kategorie!E85</f>
        <v>Barnex Brno</v>
      </c>
      <c r="F76" s="22">
        <f>Kategorie!F85</f>
        <v>1964</v>
      </c>
      <c r="G76" s="23" t="str">
        <f>Kategorie!G85</f>
        <v>Ž</v>
      </c>
      <c r="H76" s="24">
        <f>Kategorie!H85</f>
        <v>0.025567129629629634</v>
      </c>
      <c r="I76" s="20">
        <f>Kategorie!I85</f>
        <v>10</v>
      </c>
      <c r="J76" s="25">
        <f>Kategorie!J85</f>
        <v>0.003933404558404559</v>
      </c>
      <c r="K76" s="25">
        <f>H76-$H$66</f>
        <v>0.004594907407407412</v>
      </c>
      <c r="L76" s="28">
        <f>ROUND((K76/J76*1000),0)</f>
        <v>1168</v>
      </c>
    </row>
    <row r="77" spans="1:12" ht="12.75">
      <c r="A77" s="20">
        <f>ROW(C12)</f>
        <v>12</v>
      </c>
      <c r="B77" s="21">
        <f>Kategorie!B86</f>
        <v>30</v>
      </c>
      <c r="C77" s="22" t="str">
        <f>Kategorie!C86</f>
        <v>Klušáková</v>
      </c>
      <c r="D77" s="22" t="str">
        <f>Kategorie!D86</f>
        <v>Monika</v>
      </c>
      <c r="E77" s="22" t="str">
        <f>Kategorie!E86</f>
        <v>Zakřany</v>
      </c>
      <c r="F77" s="22">
        <f>Kategorie!F86</f>
        <v>1986</v>
      </c>
      <c r="G77" s="23" t="str">
        <f>Kategorie!G86</f>
        <v>Ž</v>
      </c>
      <c r="H77" s="24">
        <f>Kategorie!H86</f>
        <v>0.026087962962962966</v>
      </c>
      <c r="I77" s="20">
        <f>Kategorie!I86</f>
        <v>9</v>
      </c>
      <c r="J77" s="25">
        <f>Kategorie!J86</f>
        <v>0.004013532763532764</v>
      </c>
      <c r="K77" s="25">
        <f>H77-$H$66</f>
        <v>0.005115740740740744</v>
      </c>
      <c r="L77" s="28">
        <f>ROUND((K77/J77*1000),0)</f>
        <v>1275</v>
      </c>
    </row>
    <row r="78" spans="1:12" ht="12.75">
      <c r="A78" s="20">
        <f>ROW(C13)</f>
        <v>13</v>
      </c>
      <c r="B78" s="21">
        <f>Kategorie!B71</f>
        <v>3</v>
      </c>
      <c r="C78" s="22" t="str">
        <f>Kategorie!C71</f>
        <v>Hána</v>
      </c>
      <c r="D78" s="22" t="str">
        <f>Kategorie!D71</f>
        <v>Květoslav</v>
      </c>
      <c r="E78" s="22" t="str">
        <f>Kategorie!E71</f>
        <v>Svatobořice</v>
      </c>
      <c r="F78" s="22">
        <f>Kategorie!F71</f>
        <v>1937</v>
      </c>
      <c r="G78" s="23" t="str">
        <f>Kategorie!G71</f>
        <v>ME</v>
      </c>
      <c r="H78" s="24">
        <f>Kategorie!H71</f>
        <v>0.026261574074074076</v>
      </c>
      <c r="I78" s="20">
        <f>Kategorie!I71</f>
        <v>30</v>
      </c>
      <c r="J78" s="25">
        <f>Kategorie!J71</f>
        <v>0.004040242165242166</v>
      </c>
      <c r="K78" s="25">
        <f>H78-$H$66</f>
        <v>0.005289351851851854</v>
      </c>
      <c r="L78" s="28">
        <f>ROUND((K78/J78*1000),0)</f>
        <v>1309</v>
      </c>
    </row>
    <row r="79" spans="1:12" ht="12.75">
      <c r="A79" s="20">
        <f>ROW(C14)</f>
        <v>14</v>
      </c>
      <c r="B79" s="21">
        <f>Kategorie!B97</f>
        <v>112</v>
      </c>
      <c r="C79" s="22" t="str">
        <f>Kategorie!C97</f>
        <v>Feifer</v>
      </c>
      <c r="D79" s="22" t="str">
        <f>Kategorie!D97</f>
        <v>Josef</v>
      </c>
      <c r="E79" s="22" t="str">
        <f>Kategorie!E97</f>
        <v>LAC Harlekin</v>
      </c>
      <c r="F79" s="22">
        <f>Kategorie!F97</f>
        <v>1937</v>
      </c>
      <c r="G79" s="23" t="str">
        <f>Kategorie!G97</f>
        <v>M6,5</v>
      </c>
      <c r="H79" s="24">
        <f>Kategorie!H97</f>
        <v>0.027094907407407404</v>
      </c>
      <c r="I79" s="20">
        <f>Kategorie!I97</f>
        <v>0</v>
      </c>
      <c r="J79" s="25">
        <f>Kategorie!J97</f>
        <v>0.004168447293447293</v>
      </c>
      <c r="K79" s="25">
        <f>H79-$H$66</f>
        <v>0.006122685185185182</v>
      </c>
      <c r="L79" s="28">
        <f>ROUND((K79/J79*1000),0)</f>
        <v>1469</v>
      </c>
    </row>
    <row r="80" spans="1:12" ht="12.75">
      <c r="A80" s="20">
        <f>ROW(C15)</f>
        <v>15</v>
      </c>
      <c r="B80" s="21">
        <f>Kategorie!B72</f>
        <v>5</v>
      </c>
      <c r="C80" s="22" t="str">
        <f>Kategorie!C72</f>
        <v>Tomíšek</v>
      </c>
      <c r="D80" s="22" t="str">
        <f>Kategorie!D72</f>
        <v>Jindřich</v>
      </c>
      <c r="E80" s="22" t="str">
        <f>Kategorie!E72</f>
        <v>Říkovice</v>
      </c>
      <c r="F80" s="22">
        <f>Kategorie!F72</f>
        <v>1939</v>
      </c>
      <c r="G80" s="23" t="str">
        <f>Kategorie!G72</f>
        <v>ME</v>
      </c>
      <c r="H80" s="24">
        <f>Kategorie!H72</f>
        <v>0.027337962962962963</v>
      </c>
      <c r="I80" s="20">
        <f>Kategorie!I72</f>
        <v>25</v>
      </c>
      <c r="J80" s="25">
        <f>Kategorie!J72</f>
        <v>0.004205840455840456</v>
      </c>
      <c r="K80" s="25">
        <f>H80-$H$66</f>
        <v>0.006365740740740741</v>
      </c>
      <c r="L80" s="28">
        <f>ROUND((K80/J80*1000),0)</f>
        <v>1514</v>
      </c>
    </row>
    <row r="81" spans="1:12" ht="12.75">
      <c r="A81" s="20">
        <f>ROW(C16)</f>
        <v>16</v>
      </c>
      <c r="B81" s="21">
        <f>Kategorie!B87</f>
        <v>15</v>
      </c>
      <c r="C81" s="22" t="str">
        <f>Kategorie!C87</f>
        <v>Budinská</v>
      </c>
      <c r="D81" s="22" t="str">
        <f>Kategorie!D87</f>
        <v>Hana</v>
      </c>
      <c r="E81" s="22" t="str">
        <f>Kategorie!E87</f>
        <v>Mor. Slavia Brno</v>
      </c>
      <c r="F81" s="22">
        <f>Kategorie!F87</f>
        <v>1960</v>
      </c>
      <c r="G81" s="23" t="str">
        <f>Kategorie!G87</f>
        <v>Ž</v>
      </c>
      <c r="H81" s="24">
        <f>Kategorie!H87</f>
        <v>0.027465277777777772</v>
      </c>
      <c r="I81" s="20">
        <f>Kategorie!I87</f>
        <v>8</v>
      </c>
      <c r="J81" s="25">
        <f>Kategorie!J87</f>
        <v>0.00422542735042735</v>
      </c>
      <c r="K81" s="25">
        <f>H81-$H$66</f>
        <v>0.0064930555555555505</v>
      </c>
      <c r="L81" s="28">
        <f>ROUND((K81/J81*1000),0)</f>
        <v>1537</v>
      </c>
    </row>
    <row r="82" spans="1:12" ht="12.75">
      <c r="A82" s="20">
        <f>ROW(C17)</f>
        <v>17</v>
      </c>
      <c r="B82" s="21">
        <f>Kategorie!B88</f>
        <v>52</v>
      </c>
      <c r="C82" s="22" t="str">
        <f>Kategorie!C88</f>
        <v>Kašová</v>
      </c>
      <c r="D82" s="22" t="str">
        <f>Kategorie!D88</f>
        <v>Hana</v>
      </c>
      <c r="E82" s="22" t="str">
        <f>Kategorie!E88</f>
        <v>Barnex Brno</v>
      </c>
      <c r="F82" s="22">
        <f>Kategorie!F88</f>
        <v>1954</v>
      </c>
      <c r="G82" s="23" t="str">
        <f>Kategorie!G88</f>
        <v>Ž</v>
      </c>
      <c r="H82" s="24">
        <f>Kategorie!H88</f>
        <v>0.02821759259259259</v>
      </c>
      <c r="I82" s="20">
        <f>Kategorie!I88</f>
        <v>7</v>
      </c>
      <c r="J82" s="25">
        <f>Kategorie!J88</f>
        <v>0.004341168091168091</v>
      </c>
      <c r="K82" s="25">
        <f>H82-$H$66</f>
        <v>0.007245370370370367</v>
      </c>
      <c r="L82" s="28">
        <f>ROUND((K82/J82*1000),0)</f>
        <v>1669</v>
      </c>
    </row>
    <row r="83" spans="1:12" ht="12.75">
      <c r="A83" s="20">
        <f>ROW(C18)</f>
        <v>18</v>
      </c>
      <c r="B83" s="21">
        <f>Kategorie!B89</f>
        <v>123</v>
      </c>
      <c r="C83" s="22" t="str">
        <f>Kategorie!C89</f>
        <v>Kalová</v>
      </c>
      <c r="D83" s="22" t="str">
        <f>Kategorie!D89</f>
        <v>Jana</v>
      </c>
      <c r="E83" s="22" t="str">
        <f>Kategorie!E89</f>
        <v>AP Brno</v>
      </c>
      <c r="F83" s="22">
        <f>Kategorie!F89</f>
        <v>1966</v>
      </c>
      <c r="G83" s="23" t="str">
        <f>Kategorie!G89</f>
        <v>Ž</v>
      </c>
      <c r="H83" s="24">
        <f>Kategorie!H89</f>
        <v>0.028402777777777777</v>
      </c>
      <c r="I83" s="20">
        <f>Kategorie!I89</f>
        <v>6</v>
      </c>
      <c r="J83" s="25">
        <f>Kategorie!J89</f>
        <v>0.00436965811965812</v>
      </c>
      <c r="K83" s="25">
        <f>H83-$H$66</f>
        <v>0.007430555555555555</v>
      </c>
      <c r="L83" s="28">
        <f>ROUND((K83/J83*1000),0)</f>
        <v>1700</v>
      </c>
    </row>
    <row r="84" spans="1:12" ht="12.75">
      <c r="A84" s="20">
        <f>ROW(C19)</f>
        <v>19</v>
      </c>
      <c r="B84" s="21">
        <f>Kategorie!B73</f>
        <v>11</v>
      </c>
      <c r="C84" s="22" t="str">
        <f>Kategorie!C73</f>
        <v>Gaman</v>
      </c>
      <c r="D84" s="22" t="str">
        <f>Kategorie!D73</f>
        <v>Jaroslav</v>
      </c>
      <c r="E84" s="22" t="str">
        <f>Kategorie!E73</f>
        <v>Avanti Havířov</v>
      </c>
      <c r="F84" s="22">
        <f>Kategorie!F73</f>
        <v>1935</v>
      </c>
      <c r="G84" s="23" t="str">
        <f>Kategorie!G73</f>
        <v>ME</v>
      </c>
      <c r="H84" s="24">
        <f>Kategorie!H73</f>
        <v>0.029444444444444443</v>
      </c>
      <c r="I84" s="20">
        <f>Kategorie!I73</f>
        <v>21</v>
      </c>
      <c r="J84" s="25">
        <f>Kategorie!J73</f>
        <v>0.00452991452991453</v>
      </c>
      <c r="K84" s="25">
        <f>H84-$H$66</f>
        <v>0.008472222222222221</v>
      </c>
      <c r="L84" s="28">
        <f>ROUND((K84/J84*1000),0)</f>
        <v>1870</v>
      </c>
    </row>
    <row r="85" spans="1:12" ht="12.75">
      <c r="A85" s="20">
        <f>ROW(C20)</f>
        <v>20</v>
      </c>
      <c r="B85" s="21">
        <f>Kategorie!B90</f>
        <v>14</v>
      </c>
      <c r="C85" s="22" t="str">
        <f>Kategorie!C90</f>
        <v>Kociánová</v>
      </c>
      <c r="D85" s="22" t="str">
        <f>Kategorie!D90</f>
        <v>Marie</v>
      </c>
      <c r="E85" s="22" t="str">
        <f>Kategorie!E90</f>
        <v>Křenovice</v>
      </c>
      <c r="F85" s="22">
        <f>Kategorie!F90</f>
        <v>1946</v>
      </c>
      <c r="G85" s="23" t="str">
        <f>Kategorie!G90</f>
        <v>Ž</v>
      </c>
      <c r="H85" s="24">
        <f>Kategorie!H90</f>
        <v>0.03005787037037037</v>
      </c>
      <c r="I85" s="20">
        <f>Kategorie!I90</f>
        <v>5</v>
      </c>
      <c r="J85" s="25">
        <f>Kategorie!J90</f>
        <v>0.004624287749287749</v>
      </c>
      <c r="K85" s="25">
        <f>H85-$H$66</f>
        <v>0.009085648148148148</v>
      </c>
      <c r="L85" s="28">
        <f>ROUND((K85/J85*1000),0)</f>
        <v>1965</v>
      </c>
    </row>
    <row r="86" spans="1:12" ht="12.75">
      <c r="A86" s="20">
        <f>ROW(C21)</f>
        <v>21</v>
      </c>
      <c r="B86" s="21">
        <f>Kategorie!B91</f>
        <v>66</v>
      </c>
      <c r="C86" s="22" t="str">
        <f>Kategorie!C91</f>
        <v>Kratochvílová</v>
      </c>
      <c r="D86" s="22" t="str">
        <f>Kategorie!D91</f>
        <v>Taťána</v>
      </c>
      <c r="E86" s="22" t="str">
        <f>Kategorie!E91</f>
        <v>Kupařovice</v>
      </c>
      <c r="F86" s="22">
        <f>Kategorie!F91</f>
        <v>1973</v>
      </c>
      <c r="G86" s="23" t="str">
        <f>Kategorie!G91</f>
        <v>Ž</v>
      </c>
      <c r="H86" s="24">
        <f>Kategorie!H91</f>
        <v>0.030208333333333334</v>
      </c>
      <c r="I86" s="20">
        <f>Kategorie!I91</f>
        <v>4</v>
      </c>
      <c r="J86" s="25">
        <f>Kategorie!J91</f>
        <v>0.004647435897435897</v>
      </c>
      <c r="K86" s="25">
        <f>H86-$H$66</f>
        <v>0.009236111111111112</v>
      </c>
      <c r="L86" s="28">
        <f>ROUND((K86/J86*1000),0)</f>
        <v>1987</v>
      </c>
    </row>
    <row r="87" spans="1:12" ht="12.75">
      <c r="A87" s="20">
        <f>ROW(C22)</f>
        <v>22</v>
      </c>
      <c r="B87" s="21">
        <f>Kategorie!B92</f>
        <v>103</v>
      </c>
      <c r="C87" s="22" t="str">
        <f>Kategorie!C92</f>
        <v>Korbel</v>
      </c>
      <c r="D87" s="22" t="str">
        <f>Kategorie!D92</f>
        <v>Rosaria</v>
      </c>
      <c r="E87" s="22" t="str">
        <f>Kategorie!E92</f>
        <v>LAC Harlekin</v>
      </c>
      <c r="F87" s="22">
        <f>Kategorie!F92</f>
        <v>1949</v>
      </c>
      <c r="G87" s="23" t="str">
        <f>Kategorie!G92</f>
        <v>Ž</v>
      </c>
      <c r="H87" s="24">
        <f>Kategorie!H92</f>
        <v>0.030694444444444444</v>
      </c>
      <c r="I87" s="20">
        <f>Kategorie!I92</f>
        <v>3</v>
      </c>
      <c r="J87" s="25">
        <f>Kategorie!J92</f>
        <v>0.004722222222222222</v>
      </c>
      <c r="K87" s="25">
        <f>H87-$H$66</f>
        <v>0.009722222222222222</v>
      </c>
      <c r="L87" s="28">
        <f>ROUND((K87/J87*1000),0)</f>
        <v>2059</v>
      </c>
    </row>
    <row r="88" spans="1:12" ht="12.75">
      <c r="A88" s="20">
        <f>ROW(C23)</f>
        <v>23</v>
      </c>
      <c r="B88" s="21">
        <f>Kategorie!B98</f>
        <v>138</v>
      </c>
      <c r="C88" s="22" t="str">
        <f>Kategorie!C98</f>
        <v>Krejčiřík</v>
      </c>
      <c r="D88" s="22" t="str">
        <f>Kategorie!D98</f>
        <v>Petr</v>
      </c>
      <c r="E88" s="22" t="str">
        <f>Kategorie!E98</f>
        <v>Brno</v>
      </c>
      <c r="F88" s="22">
        <f>Kategorie!F98</f>
        <v>1939</v>
      </c>
      <c r="G88" s="23" t="str">
        <f>Kategorie!G98</f>
        <v>M6,5</v>
      </c>
      <c r="H88" s="24">
        <f>Kategorie!H98</f>
        <v>0.03125</v>
      </c>
      <c r="I88" s="20">
        <f>Kategorie!I98</f>
        <v>0</v>
      </c>
      <c r="J88" s="25">
        <f>Kategorie!J98</f>
        <v>0.004807692307692308</v>
      </c>
      <c r="K88" s="25">
        <f>H88-$H$66</f>
        <v>0.010277777777777778</v>
      </c>
      <c r="L88" s="28">
        <f>ROUND((K88/J88*1000),0)</f>
        <v>2138</v>
      </c>
    </row>
    <row r="89" spans="1:12" ht="12.75">
      <c r="A89" s="20">
        <f>ROW(C24)</f>
        <v>24</v>
      </c>
      <c r="B89" s="21">
        <f>Kategorie!B93</f>
        <v>39</v>
      </c>
      <c r="C89" s="22" t="str">
        <f>Kategorie!C93</f>
        <v>Floriánová</v>
      </c>
      <c r="D89" s="22" t="str">
        <f>Kategorie!D93</f>
        <v>Aneta</v>
      </c>
      <c r="E89" s="22" t="str">
        <f>Kategorie!E93</f>
        <v>Brno</v>
      </c>
      <c r="F89" s="22">
        <f>Kategorie!F93</f>
        <v>1994</v>
      </c>
      <c r="G89" s="23" t="str">
        <f>Kategorie!G93</f>
        <v>Ž</v>
      </c>
      <c r="H89" s="24">
        <f>Kategorie!H93</f>
        <v>0.03259259259259259</v>
      </c>
      <c r="I89" s="20">
        <f>Kategorie!I93</f>
        <v>2</v>
      </c>
      <c r="J89" s="25">
        <f>Kategorie!J93</f>
        <v>0.005014245014245014</v>
      </c>
      <c r="K89" s="25">
        <f>H89-$H$66</f>
        <v>0.011620370370370368</v>
      </c>
      <c r="L89" s="28">
        <f>ROUND((K89/J89*1000),0)</f>
        <v>2317</v>
      </c>
    </row>
    <row r="90" spans="1:12" ht="12.75">
      <c r="A90" s="20">
        <f>ROW(C25)</f>
        <v>25</v>
      </c>
      <c r="B90" s="21">
        <f>Kategorie!B94</f>
        <v>84</v>
      </c>
      <c r="C90" s="22" t="str">
        <f>Kategorie!C94</f>
        <v>Pospíchalová</v>
      </c>
      <c r="D90" s="22" t="str">
        <f>Kategorie!D94</f>
        <v>Lenka</v>
      </c>
      <c r="E90" s="29">
        <f>Kategorie!E94</f>
        <v>0</v>
      </c>
      <c r="F90" s="22">
        <f>Kategorie!F94</f>
        <v>1957</v>
      </c>
      <c r="G90" s="23" t="str">
        <f>Kategorie!G94</f>
        <v>Ž</v>
      </c>
      <c r="H90" s="24">
        <f>Kategorie!H94</f>
        <v>0.033900462962962966</v>
      </c>
      <c r="I90" s="20">
        <f>Kategorie!I94</f>
        <v>1</v>
      </c>
      <c r="J90" s="25">
        <f>Kategorie!J94</f>
        <v>0.005215455840455841</v>
      </c>
      <c r="K90" s="25">
        <f>H90-$H$66</f>
        <v>0.012928240740740744</v>
      </c>
      <c r="L90" s="28">
        <f>ROUND((K90/J90*1000),0)</f>
        <v>2479</v>
      </c>
    </row>
    <row r="91" spans="1:12" ht="12.75">
      <c r="A91" s="20">
        <f>ROW(C26)</f>
        <v>26</v>
      </c>
      <c r="B91" s="21">
        <f>Kategorie!B95</f>
        <v>92</v>
      </c>
      <c r="C91" s="22" t="str">
        <f>Kategorie!C95</f>
        <v>Jirásková</v>
      </c>
      <c r="D91" s="22" t="str">
        <f>Kategorie!D95</f>
        <v>Věra</v>
      </c>
      <c r="E91" s="22" t="str">
        <f>Kategorie!E95</f>
        <v>Prdlavka</v>
      </c>
      <c r="F91" s="22">
        <f>Kategorie!F95</f>
        <v>1955</v>
      </c>
      <c r="G91" s="23" t="str">
        <f>Kategorie!G95</f>
        <v>Ž</v>
      </c>
      <c r="H91" s="24">
        <f>Kategorie!H95</f>
        <v>0.03460648148148148</v>
      </c>
      <c r="I91" s="20">
        <f>Kategorie!I95</f>
        <v>0</v>
      </c>
      <c r="J91" s="25">
        <f>Kategorie!J95</f>
        <v>0.005324074074074074</v>
      </c>
      <c r="K91" s="25">
        <f>H91-$H$66</f>
        <v>0.01363425925925926</v>
      </c>
      <c r="L91" s="28">
        <f>ROUND((K91/J91*1000),0)</f>
        <v>2561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BreakPreview" zoomScale="90" zoomScaleNormal="110" zoomScaleSheetLayoutView="90" workbookViewId="0" topLeftCell="A34">
      <selection activeCell="G70" sqref="G70"/>
    </sheetView>
  </sheetViews>
  <sheetFormatPr defaultColWidth="9.00390625" defaultRowHeight="12.75"/>
  <cols>
    <col min="1" max="1" width="6.75390625" style="0" customWidth="1"/>
    <col min="2" max="2" width="12.375" style="0" customWidth="1"/>
    <col min="3" max="3" width="13.25390625" style="0" customWidth="1"/>
    <col min="4" max="4" width="28.50390625" style="30" customWidth="1"/>
    <col min="5" max="5" width="12.375" style="0" customWidth="1"/>
    <col min="6" max="6" width="15.375" style="0" customWidth="1"/>
    <col min="7" max="7" width="9.50390625" style="0" customWidth="1"/>
    <col min="8" max="8" width="7.75390625" style="0" customWidth="1"/>
    <col min="9" max="9" width="6.00390625" style="0" customWidth="1"/>
  </cols>
  <sheetData>
    <row r="1" spans="1:5" ht="17.25">
      <c r="A1" s="2" t="str">
        <f>'Absol.poř.'!A1</f>
        <v>4.z. ZBP – 29. Běh pod Pálavou Perná 19.12.2010</v>
      </c>
      <c r="B1" s="3"/>
      <c r="C1" s="3"/>
      <c r="D1" s="31"/>
      <c r="E1" s="3"/>
    </row>
    <row r="2" spans="1:9" s="8" customFormat="1" ht="15">
      <c r="A2" s="7" t="s">
        <v>214</v>
      </c>
      <c r="D2" s="32"/>
      <c r="H2" s="10"/>
      <c r="I2" s="9"/>
    </row>
    <row r="3" spans="1:5" ht="24.75">
      <c r="A3" s="12" t="str">
        <f>'Absol.poř.'!B3</f>
        <v>St. číslo</v>
      </c>
      <c r="B3" s="13" t="str">
        <f>'Absol.poř.'!C3</f>
        <v>Příjmení</v>
      </c>
      <c r="C3" s="13" t="str">
        <f>'Absol.poř.'!D3</f>
        <v>Jméno</v>
      </c>
      <c r="D3" s="33" t="str">
        <f>'Absol.poř.'!E3</f>
        <v>Klub</v>
      </c>
      <c r="E3" s="12" t="str">
        <f>'Absol.poř.'!F3</f>
        <v>RN</v>
      </c>
    </row>
    <row r="4" spans="1:5" ht="12.75">
      <c r="A4" s="34">
        <f>'Absol.poř.'!B67</f>
        <v>1</v>
      </c>
      <c r="B4" s="35" t="str">
        <f>'Absol.poř.'!C67</f>
        <v>Neubauerová</v>
      </c>
      <c r="C4" s="35" t="str">
        <f>'Absol.poř.'!D67</f>
        <v>Blanka</v>
      </c>
      <c r="D4" s="36" t="str">
        <f>'Absol.poř.'!E67</f>
        <v>AHA Vyškov</v>
      </c>
      <c r="E4" s="35">
        <f>'Absol.poř.'!F67</f>
        <v>1974</v>
      </c>
    </row>
    <row r="5" spans="1:5" ht="12.75">
      <c r="A5" s="34">
        <f>'Absol.poř.'!B70</f>
        <v>2</v>
      </c>
      <c r="B5" s="35" t="str">
        <f>'Absol.poř.'!C70</f>
        <v>Hynštová</v>
      </c>
      <c r="C5" s="35" t="str">
        <f>'Absol.poř.'!D70</f>
        <v>Iveta</v>
      </c>
      <c r="D5" s="36" t="str">
        <f>'Absol.poř.'!E70</f>
        <v>AHA Vyškov</v>
      </c>
      <c r="E5" s="35">
        <f>'Absol.poř.'!F70</f>
        <v>1988</v>
      </c>
    </row>
    <row r="6" spans="1:5" ht="12.75">
      <c r="A6" s="34">
        <f>'Absol.poř.'!B78</f>
        <v>3</v>
      </c>
      <c r="B6" s="35" t="str">
        <f>'Absol.poř.'!C78</f>
        <v>Hána</v>
      </c>
      <c r="C6" s="35" t="str">
        <f>'Absol.poř.'!D78</f>
        <v>Květoslav</v>
      </c>
      <c r="D6" s="36" t="str">
        <f>'Absol.poř.'!E78</f>
        <v>Svatobořice</v>
      </c>
      <c r="E6" s="35">
        <f>'Absol.poř.'!F78</f>
        <v>1937</v>
      </c>
    </row>
    <row r="7" spans="1:5" ht="12.75">
      <c r="A7" s="34">
        <f>'Absol.poř.'!B80</f>
        <v>5</v>
      </c>
      <c r="B7" s="35" t="str">
        <f>'Absol.poř.'!C80</f>
        <v>Tomíšek</v>
      </c>
      <c r="C7" s="35" t="str">
        <f>'Absol.poř.'!D80</f>
        <v>Jindřich</v>
      </c>
      <c r="D7" s="36" t="str">
        <f>'Absol.poř.'!E80</f>
        <v>Říkovice</v>
      </c>
      <c r="E7" s="35">
        <f>'Absol.poř.'!F80</f>
        <v>1939</v>
      </c>
    </row>
    <row r="8" spans="1:5" ht="12.75">
      <c r="A8" s="34">
        <f>'Absol.poř.'!B35</f>
        <v>10</v>
      </c>
      <c r="B8" s="35" t="str">
        <f>'Absol.poř.'!C35</f>
        <v>Haumer</v>
      </c>
      <c r="C8" s="35" t="str">
        <f>'Absol.poř.'!D35</f>
        <v>Vladimír</v>
      </c>
      <c r="D8" s="36" t="str">
        <f>'Absol.poř.'!E35</f>
        <v>Biatlon Vyškov</v>
      </c>
      <c r="E8" s="35">
        <f>'Absol.poř.'!F35</f>
        <v>1971</v>
      </c>
    </row>
    <row r="9" spans="1:5" ht="12.75">
      <c r="A9" s="34">
        <f>'Absol.poř.'!B84</f>
        <v>11</v>
      </c>
      <c r="B9" s="35" t="str">
        <f>'Absol.poř.'!C84</f>
        <v>Gaman</v>
      </c>
      <c r="C9" s="35" t="str">
        <f>'Absol.poř.'!D84</f>
        <v>Jaroslav</v>
      </c>
      <c r="D9" s="36" t="str">
        <f>'Absol.poř.'!E84</f>
        <v>Avanti Havířov</v>
      </c>
      <c r="E9" s="35">
        <f>'Absol.poř.'!F84</f>
        <v>1935</v>
      </c>
    </row>
    <row r="10" spans="1:5" ht="12.75">
      <c r="A10" s="34">
        <f>'Absol.poř.'!B68</f>
        <v>13</v>
      </c>
      <c r="B10" s="35" t="str">
        <f>'Absol.poř.'!C68</f>
        <v>Tancerová</v>
      </c>
      <c r="C10" s="35" t="str">
        <f>'Absol.poř.'!D68</f>
        <v>Anna</v>
      </c>
      <c r="D10" s="36" t="str">
        <f>'Absol.poř.'!E68</f>
        <v>SK Přísnotice</v>
      </c>
      <c r="E10" s="35">
        <f>'Absol.poř.'!F68</f>
        <v>1994</v>
      </c>
    </row>
    <row r="11" spans="1:5" ht="12.75">
      <c r="A11" s="34">
        <f>'Absol.poř.'!B85</f>
        <v>14</v>
      </c>
      <c r="B11" s="35" t="str">
        <f>'Absol.poř.'!C85</f>
        <v>Kociánová</v>
      </c>
      <c r="C11" s="35" t="str">
        <f>'Absol.poř.'!D85</f>
        <v>Marie</v>
      </c>
      <c r="D11" s="36" t="str">
        <f>'Absol.poř.'!E85</f>
        <v>Křenovice</v>
      </c>
      <c r="E11" s="35">
        <f>'Absol.poř.'!F85</f>
        <v>1946</v>
      </c>
    </row>
    <row r="12" spans="1:5" ht="12.75">
      <c r="A12" s="34">
        <f>'Absol.poř.'!B81</f>
        <v>15</v>
      </c>
      <c r="B12" s="35" t="str">
        <f>'Absol.poř.'!C81</f>
        <v>Budinská</v>
      </c>
      <c r="C12" s="35" t="str">
        <f>'Absol.poř.'!D81</f>
        <v>Hana</v>
      </c>
      <c r="D12" s="36" t="str">
        <f>'Absol.poř.'!E81</f>
        <v>Mor. Slavia Brno</v>
      </c>
      <c r="E12" s="35">
        <f>'Absol.poř.'!F81</f>
        <v>1960</v>
      </c>
    </row>
    <row r="13" spans="1:5" ht="12.75">
      <c r="A13" s="34">
        <f>'Absol.poř.'!B17</f>
        <v>16</v>
      </c>
      <c r="B13" s="35" t="str">
        <f>'Absol.poř.'!C17</f>
        <v>Patočka</v>
      </c>
      <c r="C13" s="35" t="str">
        <f>'Absol.poř.'!D17</f>
        <v>Petr</v>
      </c>
      <c r="D13" s="36" t="str">
        <f>'Absol.poř.'!E17</f>
        <v>DINO</v>
      </c>
      <c r="E13" s="35">
        <f>'Absol.poř.'!F17</f>
        <v>1963</v>
      </c>
    </row>
    <row r="14" spans="1:5" ht="12.75">
      <c r="A14" s="34">
        <f>'Absol.poř.'!B59</f>
        <v>17</v>
      </c>
      <c r="B14" s="35" t="str">
        <f>'Absol.poř.'!C59</f>
        <v>Zejda</v>
      </c>
      <c r="C14" s="35" t="str">
        <f>'Absol.poř.'!D59</f>
        <v>Ivo</v>
      </c>
      <c r="D14" s="36" t="str">
        <f>'Absol.poř.'!E59</f>
        <v>Mor. Slavia Brno</v>
      </c>
      <c r="E14" s="35">
        <f>'Absol.poř.'!F59</f>
        <v>1956</v>
      </c>
    </row>
    <row r="15" spans="1:5" ht="12.75">
      <c r="A15" s="34">
        <f>'Absol.poř.'!B57</f>
        <v>18</v>
      </c>
      <c r="B15" s="35" t="str">
        <f>'Absol.poř.'!C57</f>
        <v>Horákovský</v>
      </c>
      <c r="C15" s="35" t="str">
        <f>'Absol.poř.'!D57</f>
        <v>Petr</v>
      </c>
      <c r="D15" s="36" t="str">
        <f>'Absol.poř.'!E57</f>
        <v>Mor. Slavia Brno</v>
      </c>
      <c r="E15" s="35">
        <f>'Absol.poř.'!F57</f>
        <v>1952</v>
      </c>
    </row>
    <row r="16" spans="1:5" ht="12.75">
      <c r="A16" s="34">
        <f>'Absol.poř.'!B58</f>
        <v>19</v>
      </c>
      <c r="B16" s="35" t="str">
        <f>'Absol.poř.'!C58</f>
        <v>Stříbrný</v>
      </c>
      <c r="C16" s="35" t="str">
        <f>'Absol.poř.'!D58</f>
        <v>Rostislav</v>
      </c>
      <c r="D16" s="36" t="str">
        <f>'Absol.poř.'!E58</f>
        <v>Mor. Slavia Brno</v>
      </c>
      <c r="E16" s="35">
        <f>'Absol.poř.'!F58</f>
        <v>1952</v>
      </c>
    </row>
    <row r="17" spans="1:5" ht="12.75">
      <c r="A17" s="34">
        <f>'Absol.poř.'!B66</f>
        <v>21</v>
      </c>
      <c r="B17" s="35" t="str">
        <f>'Absol.poř.'!C66</f>
        <v>Doubková</v>
      </c>
      <c r="C17" s="35" t="str">
        <f>'Absol.poř.'!D66</f>
        <v>Kateřina</v>
      </c>
      <c r="D17" s="36" t="str">
        <f>'Absol.poř.'!E66</f>
        <v>AHA Vyškov</v>
      </c>
      <c r="E17" s="35">
        <f>'Absol.poř.'!F66</f>
        <v>1972</v>
      </c>
    </row>
    <row r="18" spans="1:5" ht="12.75">
      <c r="A18" s="34">
        <f>'Absol.poř.'!B7</f>
        <v>22</v>
      </c>
      <c r="B18" s="35" t="str">
        <f>'Absol.poř.'!C7</f>
        <v>Horák</v>
      </c>
      <c r="C18" s="35" t="str">
        <f>'Absol.poř.'!D7</f>
        <v>Pavel</v>
      </c>
      <c r="D18" s="36" t="str">
        <f>'Absol.poř.'!E7</f>
        <v>AHA Vyškov</v>
      </c>
      <c r="E18" s="35">
        <f>'Absol.poř.'!F7</f>
        <v>1961</v>
      </c>
    </row>
    <row r="19" spans="1:5" ht="12.75">
      <c r="A19" s="34">
        <f>'Absol.poř.'!B11</f>
        <v>23</v>
      </c>
      <c r="B19" s="35" t="str">
        <f>'Absol.poř.'!C11</f>
        <v>Nožka</v>
      </c>
      <c r="C19" s="35" t="str">
        <f>'Absol.poř.'!D11</f>
        <v>Jiří</v>
      </c>
      <c r="D19" s="36" t="str">
        <f>'Absol.poř.'!E11</f>
        <v>DINO</v>
      </c>
      <c r="E19" s="35">
        <f>'Absol.poř.'!F11</f>
        <v>1963</v>
      </c>
    </row>
    <row r="20" spans="1:5" ht="12.75">
      <c r="A20" s="34">
        <f>'Absol.poř.'!B51</f>
        <v>25</v>
      </c>
      <c r="B20" s="35" t="str">
        <f>'Absol.poř.'!C51</f>
        <v>Pudelka</v>
      </c>
      <c r="C20" s="35" t="str">
        <f>'Absol.poř.'!D51</f>
        <v>Jaroslav</v>
      </c>
      <c r="D20" s="36" t="str">
        <f>'Absol.poř.'!E51</f>
        <v>Prdlavka SSSR</v>
      </c>
      <c r="E20" s="35">
        <f>'Absol.poř.'!F51</f>
        <v>1953</v>
      </c>
    </row>
    <row r="21" spans="1:5" ht="12.75">
      <c r="A21" s="34">
        <f>'Absol.poř.'!B34</f>
        <v>27</v>
      </c>
      <c r="B21" s="35" t="str">
        <f>'Absol.poř.'!C34</f>
        <v>Lorenz</v>
      </c>
      <c r="C21" s="35" t="str">
        <f>'Absol.poř.'!D34</f>
        <v>Marek</v>
      </c>
      <c r="D21" s="36">
        <f>'Absol.poř.'!E34</f>
        <v>0</v>
      </c>
      <c r="E21" s="35">
        <f>'Absol.poř.'!F34</f>
        <v>1979</v>
      </c>
    </row>
    <row r="22" spans="1:5" ht="12.75">
      <c r="A22" s="34">
        <f>'Absol.poř.'!B29</f>
        <v>28</v>
      </c>
      <c r="B22" s="35" t="str">
        <f>'Absol.poř.'!C29</f>
        <v>Jančařík</v>
      </c>
      <c r="C22" s="35" t="str">
        <f>'Absol.poř.'!D29</f>
        <v>Petr</v>
      </c>
      <c r="D22" s="36" t="str">
        <f>'Absol.poř.'!E29</f>
        <v>AAC Brno</v>
      </c>
      <c r="E22" s="35">
        <f>'Absol.poř.'!F29</f>
        <v>1968</v>
      </c>
    </row>
    <row r="23" spans="1:5" ht="12.75">
      <c r="A23" s="34">
        <f>'Absol.poř.'!B77</f>
        <v>30</v>
      </c>
      <c r="B23" s="35" t="str">
        <f>'Absol.poř.'!C77</f>
        <v>Klušáková</v>
      </c>
      <c r="C23" s="35" t="str">
        <f>'Absol.poř.'!D77</f>
        <v>Monika</v>
      </c>
      <c r="D23" s="36" t="str">
        <f>'Absol.poř.'!E77</f>
        <v>Zakřany</v>
      </c>
      <c r="E23" s="35">
        <f>'Absol.poř.'!F77</f>
        <v>1986</v>
      </c>
    </row>
    <row r="24" spans="1:5" ht="12.75">
      <c r="A24" s="34">
        <f>'Absol.poř.'!B37</f>
        <v>31</v>
      </c>
      <c r="B24" s="35" t="str">
        <f>'Absol.poř.'!C37</f>
        <v>Haberland</v>
      </c>
      <c r="C24" s="35" t="str">
        <f>'Absol.poř.'!D37</f>
        <v>Jan</v>
      </c>
      <c r="D24" s="36" t="str">
        <f>'Absol.poř.'!E37</f>
        <v>SK Brno</v>
      </c>
      <c r="E24" s="35">
        <f>'Absol.poř.'!F37</f>
        <v>1942</v>
      </c>
    </row>
    <row r="25" spans="1:5" ht="12.75">
      <c r="A25" s="34">
        <f>'Absol.poř.'!B76</f>
        <v>32</v>
      </c>
      <c r="B25" s="35" t="str">
        <f>'Absol.poř.'!C76</f>
        <v>Volavá</v>
      </c>
      <c r="C25" s="35" t="str">
        <f>'Absol.poř.'!D76</f>
        <v>Ivana</v>
      </c>
      <c r="D25" s="36" t="str">
        <f>'Absol.poř.'!E76</f>
        <v>Barnex Brno</v>
      </c>
      <c r="E25" s="35">
        <f>'Absol.poř.'!F76</f>
        <v>1964</v>
      </c>
    </row>
    <row r="26" spans="1:5" ht="12.75">
      <c r="A26" s="34">
        <f>'Absol.poř.'!B24</f>
        <v>35</v>
      </c>
      <c r="B26" s="35" t="str">
        <f>'Absol.poř.'!C24</f>
        <v>Měřínský</v>
      </c>
      <c r="C26" s="35" t="str">
        <f>'Absol.poř.'!D24</f>
        <v>Jaroslav</v>
      </c>
      <c r="D26" s="36" t="str">
        <f>'Absol.poř.'!E24</f>
        <v>Dinosport</v>
      </c>
      <c r="E26" s="35">
        <f>'Absol.poř.'!F24</f>
        <v>1961</v>
      </c>
    </row>
    <row r="27" spans="1:5" ht="12.75">
      <c r="A27" s="34">
        <f>'Absol.poř.'!B44</f>
        <v>36</v>
      </c>
      <c r="B27" s="35" t="str">
        <f>'Absol.poř.'!C44</f>
        <v>Volavý</v>
      </c>
      <c r="C27" s="35" t="str">
        <f>'Absol.poř.'!D44</f>
        <v>Vladimír</v>
      </c>
      <c r="D27" s="36" t="str">
        <f>'Absol.poř.'!E44</f>
        <v>AC Mor. Slavia</v>
      </c>
      <c r="E27" s="35">
        <f>'Absol.poř.'!F44</f>
        <v>1955</v>
      </c>
    </row>
    <row r="28" spans="1:5" ht="12.75">
      <c r="A28" s="34">
        <f>'Absol.poř.'!B89</f>
        <v>39</v>
      </c>
      <c r="B28" s="35" t="str">
        <f>'Absol.poř.'!C89</f>
        <v>Floriánová</v>
      </c>
      <c r="C28" s="35" t="str">
        <f>'Absol.poř.'!D89</f>
        <v>Aneta</v>
      </c>
      <c r="D28" s="36" t="str">
        <f>'Absol.poř.'!E89</f>
        <v>Brno</v>
      </c>
      <c r="E28" s="35">
        <f>'Absol.poř.'!F89</f>
        <v>1994</v>
      </c>
    </row>
    <row r="29" spans="1:5" ht="12.75">
      <c r="A29" s="34">
        <f>'Absol.poř.'!B33</f>
        <v>41</v>
      </c>
      <c r="B29" s="35" t="str">
        <f>'Absol.poř.'!C33</f>
        <v>Havránek</v>
      </c>
      <c r="C29" s="35" t="str">
        <f>'Absol.poř.'!D33</f>
        <v>Lukáš</v>
      </c>
      <c r="D29" s="36" t="str">
        <f>'Absol.poř.'!E33</f>
        <v>Znojmo</v>
      </c>
      <c r="E29" s="35">
        <f>'Absol.poř.'!F33</f>
        <v>1984</v>
      </c>
    </row>
    <row r="30" spans="1:5" ht="12.75">
      <c r="A30" s="34">
        <f>'Absol.poř.'!B69</f>
        <v>42</v>
      </c>
      <c r="B30" s="35" t="str">
        <f>'Absol.poř.'!C69</f>
        <v>Žákovská</v>
      </c>
      <c r="C30" s="35" t="str">
        <f>'Absol.poř.'!D69</f>
        <v>Alena</v>
      </c>
      <c r="D30" s="36" t="str">
        <f>'Absol.poř.'!E69</f>
        <v>Horizont Blansko</v>
      </c>
      <c r="E30" s="35">
        <f>'Absol.poř.'!F69</f>
        <v>1962</v>
      </c>
    </row>
    <row r="31" spans="1:5" ht="12.75">
      <c r="A31" s="34">
        <f>'Absol.poř.'!B25</f>
        <v>43</v>
      </c>
      <c r="B31" s="35" t="str">
        <f>'Absol.poř.'!C25</f>
        <v>Rýznar</v>
      </c>
      <c r="C31" s="35" t="str">
        <f>'Absol.poř.'!D25</f>
        <v>Václav</v>
      </c>
      <c r="D31" s="36" t="str">
        <f>'Absol.poř.'!E25</f>
        <v>Znojmo</v>
      </c>
      <c r="E31" s="35">
        <f>'Absol.poř.'!F25</f>
        <v>1977</v>
      </c>
    </row>
    <row r="32" spans="1:5" ht="12.75">
      <c r="A32" s="34">
        <f>'Absol.poř.'!B71</f>
        <v>44</v>
      </c>
      <c r="B32" s="35" t="str">
        <f>'Absol.poř.'!C71</f>
        <v>Floriánová</v>
      </c>
      <c r="C32" s="35" t="str">
        <f>'Absol.poř.'!D71</f>
        <v>Veronika</v>
      </c>
      <c r="D32" s="36" t="str">
        <f>'Absol.poř.'!E71</f>
        <v>AP Brno</v>
      </c>
      <c r="E32" s="35">
        <f>'Absol.poř.'!F71</f>
        <v>1973</v>
      </c>
    </row>
    <row r="33" spans="1:5" ht="12.75">
      <c r="A33" s="34">
        <f>'Absol.poř.'!B22</f>
        <v>45</v>
      </c>
      <c r="B33" s="35" t="str">
        <f>'Absol.poř.'!C22</f>
        <v>Florián</v>
      </c>
      <c r="C33" s="35" t="str">
        <f>'Absol.poř.'!D22</f>
        <v>Radim</v>
      </c>
      <c r="D33" s="36" t="str">
        <f>'Absol.poř.'!E22</f>
        <v>AP Brno</v>
      </c>
      <c r="E33" s="35">
        <f>'Absol.poř.'!F22</f>
        <v>1970</v>
      </c>
    </row>
    <row r="34" spans="1:5" ht="12.75">
      <c r="A34" s="34">
        <f>'Absol.poř.'!B15</f>
        <v>46</v>
      </c>
      <c r="B34" s="35" t="str">
        <f>'Absol.poř.'!C15</f>
        <v>Macura</v>
      </c>
      <c r="C34" s="35" t="str">
        <f>'Absol.poř.'!D15</f>
        <v>Jan</v>
      </c>
      <c r="D34" s="36" t="str">
        <f>'Absol.poř.'!E15</f>
        <v>Horizont Blansko</v>
      </c>
      <c r="E34" s="35">
        <f>'Absol.poř.'!F15</f>
        <v>1972</v>
      </c>
    </row>
    <row r="35" spans="1:5" ht="12.75">
      <c r="A35" s="34">
        <f>'Absol.poř.'!B43</f>
        <v>47</v>
      </c>
      <c r="B35" s="35" t="str">
        <f>'Absol.poř.'!C43</f>
        <v>Daněk</v>
      </c>
      <c r="C35" s="35" t="str">
        <f>'Absol.poř.'!D43</f>
        <v>Milan</v>
      </c>
      <c r="D35" s="36" t="str">
        <f>'Absol.poř.'!E43</f>
        <v>Horizont Blansko</v>
      </c>
      <c r="E35" s="35">
        <f>'Absol.poř.'!F43</f>
        <v>1962</v>
      </c>
    </row>
    <row r="36" spans="1:5" ht="12.75">
      <c r="A36" s="34">
        <f>'Absol.poř.'!B82</f>
        <v>52</v>
      </c>
      <c r="B36" s="35" t="str">
        <f>'Absol.poř.'!C82</f>
        <v>Kašová</v>
      </c>
      <c r="C36" s="35" t="str">
        <f>'Absol.poř.'!D82</f>
        <v>Hana</v>
      </c>
      <c r="D36" s="36" t="str">
        <f>'Absol.poř.'!E82</f>
        <v>Barnex Brno</v>
      </c>
      <c r="E36" s="35">
        <f>'Absol.poř.'!F82</f>
        <v>1954</v>
      </c>
    </row>
    <row r="37" spans="1:5" ht="12.75">
      <c r="A37" s="34">
        <f>'Absol.poř.'!B18</f>
        <v>56</v>
      </c>
      <c r="B37" s="35" t="str">
        <f>'Absol.poř.'!C18</f>
        <v>Kaše</v>
      </c>
      <c r="C37" s="35" t="str">
        <f>'Absol.poř.'!D18</f>
        <v>Jaroslav</v>
      </c>
      <c r="D37" s="36" t="str">
        <f>'Absol.poř.'!E18</f>
        <v>Agrikomp</v>
      </c>
      <c r="E37" s="35">
        <f>'Absol.poř.'!F18</f>
        <v>1953</v>
      </c>
    </row>
    <row r="38" spans="1:5" ht="12.75">
      <c r="A38" s="34">
        <f>'Absol.poř.'!B13</f>
        <v>57</v>
      </c>
      <c r="B38" s="35" t="str">
        <f>'Absol.poř.'!C13</f>
        <v>Šitka</v>
      </c>
      <c r="C38" s="35" t="str">
        <f>'Absol.poř.'!D13</f>
        <v>Josef</v>
      </c>
      <c r="D38" s="36" t="str">
        <f>'Absol.poř.'!E13</f>
        <v>Drnovice</v>
      </c>
      <c r="E38" s="35">
        <f>'Absol.poř.'!F13</f>
        <v>1986</v>
      </c>
    </row>
    <row r="39" spans="1:5" ht="12.75">
      <c r="A39" s="34">
        <f>'Absol.poř.'!B21</f>
        <v>60</v>
      </c>
      <c r="B39" s="35" t="str">
        <f>'Absol.poř.'!C21</f>
        <v>Hajtmar</v>
      </c>
      <c r="C39" s="35" t="str">
        <f>'Absol.poř.'!D21</f>
        <v>Luboš</v>
      </c>
      <c r="D39" s="36" t="str">
        <f>'Absol.poř.'!E21</f>
        <v>AHA Vyškov</v>
      </c>
      <c r="E39" s="35">
        <f>'Absol.poř.'!F21</f>
        <v>1987</v>
      </c>
    </row>
    <row r="40" spans="1:5" ht="12.75">
      <c r="A40" s="34">
        <f>'Absol.poř.'!B86</f>
        <v>66</v>
      </c>
      <c r="B40" s="35" t="str">
        <f>'Absol.poř.'!C86</f>
        <v>Kratochvílová</v>
      </c>
      <c r="C40" s="35" t="str">
        <f>'Absol.poř.'!D86</f>
        <v>Taťána</v>
      </c>
      <c r="D40" s="36" t="str">
        <f>'Absol.poř.'!E86</f>
        <v>Kupařovice</v>
      </c>
      <c r="E40" s="35">
        <f>'Absol.poř.'!F86</f>
        <v>1973</v>
      </c>
    </row>
    <row r="41" spans="1:5" ht="12.75">
      <c r="A41" s="34">
        <f>'Absol.poř.'!B10</f>
        <v>76</v>
      </c>
      <c r="B41" s="35" t="str">
        <f>'Absol.poř.'!C10</f>
        <v>Holzman</v>
      </c>
      <c r="C41" s="35" t="str">
        <f>'Absol.poř.'!D10</f>
        <v>Markus</v>
      </c>
      <c r="D41" s="36" t="str">
        <f>'Absol.poř.'!E10</f>
        <v>LC Erdexpress</v>
      </c>
      <c r="E41" s="35">
        <f>'Absol.poř.'!F10</f>
        <v>1980</v>
      </c>
    </row>
    <row r="42" spans="1:5" ht="12.75">
      <c r="A42" s="34">
        <f>'Absol.poř.'!B56</f>
        <v>77</v>
      </c>
      <c r="B42" s="35" t="str">
        <f>'Absol.poř.'!C56</f>
        <v>Mejzlík</v>
      </c>
      <c r="C42" s="35" t="str">
        <f>'Absol.poř.'!D56</f>
        <v>Petr</v>
      </c>
      <c r="D42" s="36" t="str">
        <f>'Absol.poř.'!E56</f>
        <v>Sparta Třebíč</v>
      </c>
      <c r="E42" s="35">
        <f>'Absol.poř.'!F56</f>
        <v>1959</v>
      </c>
    </row>
    <row r="43" spans="1:5" ht="12.75">
      <c r="A43" s="34">
        <f>'Absol.poř.'!B8</f>
        <v>78</v>
      </c>
      <c r="B43" s="35" t="str">
        <f>'Absol.poř.'!C8</f>
        <v>Kratochvíl</v>
      </c>
      <c r="C43" s="35" t="str">
        <f>'Absol.poř.'!D8</f>
        <v>Pavel</v>
      </c>
      <c r="D43" s="36" t="str">
        <f>'Absol.poř.'!E8</f>
        <v>SK Rudíkov</v>
      </c>
      <c r="E43" s="35">
        <f>'Absol.poř.'!F8</f>
        <v>1960</v>
      </c>
    </row>
    <row r="44" spans="1:5" ht="12.75">
      <c r="A44" s="34">
        <f>'Absol.poř.'!B32</f>
        <v>79</v>
      </c>
      <c r="B44" s="35" t="str">
        <f>'Absol.poř.'!C32</f>
        <v>Musil</v>
      </c>
      <c r="C44" s="35" t="str">
        <f>'Absol.poř.'!D32</f>
        <v>Josef</v>
      </c>
      <c r="D44" s="36" t="str">
        <f>'Absol.poř.'!E32</f>
        <v>Náměšť nad Oslavou</v>
      </c>
      <c r="E44" s="35">
        <f>'Absol.poř.'!F32</f>
        <v>1964</v>
      </c>
    </row>
    <row r="45" spans="1:5" ht="12.75">
      <c r="A45" s="34">
        <f>'Absol.poř.'!B20</f>
        <v>80</v>
      </c>
      <c r="B45" s="35" t="str">
        <f>'Absol.poř.'!C20</f>
        <v>Suchý</v>
      </c>
      <c r="C45" s="35" t="str">
        <f>'Absol.poř.'!D20</f>
        <v>Karel</v>
      </c>
      <c r="D45" s="36" t="str">
        <f>'Absol.poř.'!E20</f>
        <v>Náměšť nad Oslavou</v>
      </c>
      <c r="E45" s="35">
        <f>'Absol.poř.'!F20</f>
        <v>1956</v>
      </c>
    </row>
    <row r="46" spans="1:5" ht="12.75">
      <c r="A46" s="34">
        <f>'Absol.poř.'!B72</f>
        <v>81</v>
      </c>
      <c r="B46" s="35" t="str">
        <f>'Absol.poř.'!C72</f>
        <v>Fučíková</v>
      </c>
      <c r="C46" s="35" t="str">
        <f>'Absol.poř.'!D72</f>
        <v>Hana</v>
      </c>
      <c r="D46" s="36" t="str">
        <f>'Absol.poř.'!E72</f>
        <v>Černín</v>
      </c>
      <c r="E46" s="35">
        <f>'Absol.poř.'!F72</f>
        <v>1977</v>
      </c>
    </row>
    <row r="47" spans="1:5" ht="12.75">
      <c r="A47" s="34">
        <f>'Absol.poř.'!B6</f>
        <v>82</v>
      </c>
      <c r="B47" s="35" t="str">
        <f>'Absol.poř.'!C6</f>
        <v>Fučík</v>
      </c>
      <c r="C47" s="35" t="str">
        <f>'Absol.poř.'!D6</f>
        <v>Karel</v>
      </c>
      <c r="D47" s="36" t="str">
        <f>'Absol.poř.'!E6</f>
        <v>Černín</v>
      </c>
      <c r="E47" s="35">
        <f>'Absol.poř.'!F6</f>
        <v>1972</v>
      </c>
    </row>
    <row r="48" spans="1:5" ht="12.75">
      <c r="A48" s="34">
        <f>'Absol.poř.'!B19</f>
        <v>83</v>
      </c>
      <c r="B48" s="35" t="str">
        <f>'Absol.poř.'!C19</f>
        <v>Pospíchal</v>
      </c>
      <c r="C48" s="35" t="str">
        <f>'Absol.poř.'!D19</f>
        <v>Vladimír</v>
      </c>
      <c r="D48" s="36" t="str">
        <f>'Absol.poř.'!E19</f>
        <v>Tréninková skupina</v>
      </c>
      <c r="E48" s="35">
        <f>'Absol.poř.'!F19</f>
        <v>1985</v>
      </c>
    </row>
    <row r="49" spans="1:5" ht="12.75">
      <c r="A49" s="34">
        <f>'Absol.poř.'!B90</f>
        <v>84</v>
      </c>
      <c r="B49" s="35" t="str">
        <f>'Absol.poř.'!C90</f>
        <v>Pospíchalová</v>
      </c>
      <c r="C49" s="35" t="str">
        <f>'Absol.poř.'!D90</f>
        <v>Lenka</v>
      </c>
      <c r="D49" s="36">
        <f>'Absol.poř.'!E90</f>
        <v>0</v>
      </c>
      <c r="E49" s="35">
        <f>'Absol.poř.'!F90</f>
        <v>1957</v>
      </c>
    </row>
    <row r="50" spans="1:5" ht="12.75">
      <c r="A50" s="34">
        <f>'Absol.poř.'!B38</f>
        <v>87</v>
      </c>
      <c r="B50" s="35" t="str">
        <f>'Absol.poř.'!C38</f>
        <v>Hanák</v>
      </c>
      <c r="C50" s="35" t="str">
        <f>'Absol.poř.'!D38</f>
        <v>Albín</v>
      </c>
      <c r="D50" s="36" t="str">
        <f>'Absol.poř.'!E38</f>
        <v>Brno Útěchov</v>
      </c>
      <c r="E50" s="35">
        <f>'Absol.poř.'!F38</f>
        <v>1951</v>
      </c>
    </row>
    <row r="51" spans="1:5" ht="12.75">
      <c r="A51" s="34">
        <f>'Absol.poř.'!B41</f>
        <v>88</v>
      </c>
      <c r="B51" s="35" t="str">
        <f>'Absol.poř.'!C41</f>
        <v>Hlavsa</v>
      </c>
      <c r="C51" s="35" t="str">
        <f>'Absol.poř.'!D41</f>
        <v>František</v>
      </c>
      <c r="D51" s="36" t="str">
        <f>'Absol.poř.'!E41</f>
        <v>ABK 99</v>
      </c>
      <c r="E51" s="35">
        <f>'Absol.poř.'!F41</f>
        <v>1947</v>
      </c>
    </row>
    <row r="52" spans="1:5" ht="12.75">
      <c r="A52" s="34">
        <f>'Absol.poř.'!B45</f>
        <v>89</v>
      </c>
      <c r="B52" s="35" t="str">
        <f>'Absol.poř.'!C45</f>
        <v>Sládek</v>
      </c>
      <c r="C52" s="35" t="str">
        <f>'Absol.poř.'!D45</f>
        <v>Jaroslav</v>
      </c>
      <c r="D52" s="36" t="str">
        <f>'Absol.poř.'!E45</f>
        <v>Dynamo Cvrčovice</v>
      </c>
      <c r="E52" s="35">
        <f>'Absol.poř.'!F45</f>
        <v>1980</v>
      </c>
    </row>
    <row r="53" spans="1:5" ht="12.75">
      <c r="A53" s="34">
        <f>'Absol.poř.'!B64</f>
        <v>90</v>
      </c>
      <c r="B53" s="35" t="str">
        <f>'Absol.poř.'!C64</f>
        <v>David</v>
      </c>
      <c r="C53" s="35" t="str">
        <f>'Absol.poř.'!D64</f>
        <v>Ludvík</v>
      </c>
      <c r="D53" s="36" t="str">
        <f>'Absol.poř.'!E64</f>
        <v>SK Slavkov</v>
      </c>
      <c r="E53" s="35">
        <f>'Absol.poř.'!F64</f>
        <v>1951</v>
      </c>
    </row>
    <row r="54" spans="1:5" ht="12.75">
      <c r="A54" s="34">
        <f>'Absol.poř.'!B75</f>
        <v>91</v>
      </c>
      <c r="B54" s="35" t="str">
        <f>'Absol.poř.'!C75</f>
        <v>Podmelová</v>
      </c>
      <c r="C54" s="35" t="str">
        <f>'Absol.poř.'!D75</f>
        <v>Vilma</v>
      </c>
      <c r="D54" s="36" t="str">
        <f>'Absol.poř.'!E75</f>
        <v>AC Mor. Slavia</v>
      </c>
      <c r="E54" s="35">
        <f>'Absol.poř.'!F75</f>
        <v>1962</v>
      </c>
    </row>
    <row r="55" spans="1:5" ht="12.75">
      <c r="A55" s="34">
        <f>'Absol.poř.'!B91</f>
        <v>92</v>
      </c>
      <c r="B55" s="35" t="str">
        <f>'Absol.poř.'!C91</f>
        <v>Jirásková</v>
      </c>
      <c r="C55" s="35" t="str">
        <f>'Absol.poř.'!D91</f>
        <v>Věra</v>
      </c>
      <c r="D55" s="36" t="str">
        <f>'Absol.poř.'!E91</f>
        <v>Prdlavka</v>
      </c>
      <c r="E55" s="35">
        <f>'Absol.poř.'!F91</f>
        <v>1955</v>
      </c>
    </row>
    <row r="56" spans="1:5" ht="12.75">
      <c r="A56" s="34">
        <f>'Absol.poř.'!B63</f>
        <v>93</v>
      </c>
      <c r="B56" s="35" t="str">
        <f>'Absol.poř.'!C63</f>
        <v>Holý</v>
      </c>
      <c r="C56" s="35" t="str">
        <f>'Absol.poř.'!D63</f>
        <v>Josef</v>
      </c>
      <c r="D56" s="36" t="str">
        <f>'Absol.poř.'!E63</f>
        <v>Mor. Slavia</v>
      </c>
      <c r="E56" s="35">
        <f>'Absol.poř.'!F63</f>
        <v>1941</v>
      </c>
    </row>
    <row r="57" spans="1:5" ht="12.75">
      <c r="A57" s="34">
        <f>'Absol.poř.'!B31</f>
        <v>94</v>
      </c>
      <c r="B57" s="35" t="str">
        <f>'Absol.poř.'!C31</f>
        <v>Roetzer</v>
      </c>
      <c r="C57" s="35" t="str">
        <f>'Absol.poř.'!D31</f>
        <v>Karl</v>
      </c>
      <c r="D57" s="36" t="str">
        <f>'Absol.poř.'!E31</f>
        <v>KFC</v>
      </c>
      <c r="E57" s="35">
        <f>'Absol.poř.'!F31</f>
        <v>1962</v>
      </c>
    </row>
    <row r="58" spans="1:5" ht="12.75">
      <c r="A58" s="34">
        <f>'Absol.poř.'!B42</f>
        <v>95</v>
      </c>
      <c r="B58" s="35" t="str">
        <f>'Absol.poř.'!C42</f>
        <v>Flandorfer</v>
      </c>
      <c r="C58" s="35" t="str">
        <f>'Absol.poř.'!D42</f>
        <v>Josef</v>
      </c>
      <c r="D58" s="36" t="str">
        <f>'Absol.poř.'!E42</f>
        <v>KFC</v>
      </c>
      <c r="E58" s="35">
        <f>'Absol.poř.'!F42</f>
        <v>1962</v>
      </c>
    </row>
    <row r="59" spans="1:5" ht="12.75">
      <c r="A59" s="34">
        <f>'Absol.poř.'!B54</f>
        <v>97</v>
      </c>
      <c r="B59" s="35" t="str">
        <f>'Absol.poř.'!C54</f>
        <v>Smolíková</v>
      </c>
      <c r="C59" s="35" t="str">
        <f>'Absol.poř.'!D54</f>
        <v>Jarmila</v>
      </c>
      <c r="D59" s="36" t="str">
        <f>'Absol.poř.'!E54</f>
        <v>SK Přísnotice</v>
      </c>
      <c r="E59" s="35">
        <f>'Absol.poř.'!F54</f>
        <v>1963</v>
      </c>
    </row>
    <row r="60" spans="1:5" ht="12.75">
      <c r="A60" s="34">
        <f>'Absol.poř.'!B36</f>
        <v>98</v>
      </c>
      <c r="B60" s="35" t="str">
        <f>'Absol.poř.'!C36</f>
        <v>Smolík</v>
      </c>
      <c r="C60" s="35" t="str">
        <f>'Absol.poř.'!D36</f>
        <v>Antonín</v>
      </c>
      <c r="D60" s="36" t="str">
        <f>'Absol.poř.'!E36</f>
        <v>SK Přísnotice</v>
      </c>
      <c r="E60" s="35">
        <f>'Absol.poř.'!F36</f>
        <v>1963</v>
      </c>
    </row>
    <row r="61" spans="1:5" ht="12.75">
      <c r="A61" s="34">
        <f>'Absol.poř.'!B14</f>
        <v>99</v>
      </c>
      <c r="B61" s="35" t="str">
        <f>'Absol.poř.'!C14</f>
        <v>Smolík</v>
      </c>
      <c r="C61" s="35" t="str">
        <f>'Absol.poř.'!D14</f>
        <v>Jan</v>
      </c>
      <c r="D61" s="36" t="str">
        <f>'Absol.poř.'!E14</f>
        <v>SK Přísnotice</v>
      </c>
      <c r="E61" s="35">
        <f>'Absol.poř.'!F14</f>
        <v>1991</v>
      </c>
    </row>
    <row r="62" spans="1:5" ht="12.75">
      <c r="A62" s="34">
        <f>'Absol.poř.'!B61</f>
        <v>100</v>
      </c>
      <c r="B62" s="35" t="str">
        <f>'Absol.poř.'!C61</f>
        <v>Halbrštat</v>
      </c>
      <c r="C62" s="35" t="str">
        <f>'Absol.poř.'!D61</f>
        <v>Petr</v>
      </c>
      <c r="D62" s="36" t="str">
        <f>'Absol.poř.'!E61</f>
        <v>TK Znojmo</v>
      </c>
      <c r="E62" s="35">
        <f>'Absol.poř.'!F61</f>
        <v>1967</v>
      </c>
    </row>
    <row r="63" spans="1:5" ht="12.75">
      <c r="A63" s="34">
        <f>'Absol.poř.'!B46</f>
        <v>102</v>
      </c>
      <c r="B63" s="35" t="str">
        <f>'Absol.poř.'!C46</f>
        <v>Gube</v>
      </c>
      <c r="C63" s="35" t="str">
        <f>'Absol.poř.'!D46</f>
        <v>Helmut</v>
      </c>
      <c r="D63" s="36" t="str">
        <f>'Absol.poř.'!E46</f>
        <v>LAC Harlekin</v>
      </c>
      <c r="E63" s="35">
        <f>'Absol.poř.'!F46</f>
        <v>1946</v>
      </c>
    </row>
    <row r="64" spans="1:5" ht="12.75">
      <c r="A64" s="34">
        <f>'Absol.poř.'!B87</f>
        <v>103</v>
      </c>
      <c r="B64" s="35" t="str">
        <f>'Absol.poř.'!C87</f>
        <v>Korbel</v>
      </c>
      <c r="C64" s="35" t="str">
        <f>'Absol.poř.'!D87</f>
        <v>Rosaria</v>
      </c>
      <c r="D64" s="36" t="str">
        <f>'Absol.poř.'!E87</f>
        <v>LAC Harlekin</v>
      </c>
      <c r="E64" s="35">
        <f>'Absol.poř.'!F87</f>
        <v>1949</v>
      </c>
    </row>
    <row r="65" spans="1:5" ht="12.75">
      <c r="A65" s="34">
        <f>'Absol.poř.'!B12</f>
        <v>104</v>
      </c>
      <c r="B65" s="35" t="str">
        <f>'Absol.poř.'!C12</f>
        <v>Reidlinger</v>
      </c>
      <c r="C65" s="35" t="str">
        <f>'Absol.poř.'!D12</f>
        <v>Markus</v>
      </c>
      <c r="D65" s="36" t="str">
        <f>'Absol.poř.'!E12</f>
        <v>LAC Harlekin</v>
      </c>
      <c r="E65" s="35">
        <f>'Absol.poř.'!F12</f>
        <v>1977</v>
      </c>
    </row>
    <row r="66" spans="1:5" ht="12.75">
      <c r="A66" s="34">
        <f>'Absol.poř.'!B16</f>
        <v>108</v>
      </c>
      <c r="B66" s="35" t="str">
        <f>'Absol.poř.'!C16</f>
        <v>Wellner</v>
      </c>
      <c r="C66" s="35" t="str">
        <f>'Absol.poř.'!D16</f>
        <v>Markus</v>
      </c>
      <c r="D66" s="36" t="str">
        <f>'Absol.poř.'!E16</f>
        <v>LAC Harlekin</v>
      </c>
      <c r="E66" s="35">
        <f>'Absol.poř.'!F16</f>
        <v>1973</v>
      </c>
    </row>
    <row r="67" spans="1:5" ht="12.75">
      <c r="A67" s="34">
        <f>'Absol.poř.'!B74</f>
        <v>109</v>
      </c>
      <c r="B67" s="35" t="str">
        <f>'Absol.poř.'!C74</f>
        <v>Froeschl</v>
      </c>
      <c r="C67" s="35" t="str">
        <f>'Absol.poř.'!D74</f>
        <v>Maria</v>
      </c>
      <c r="D67" s="36" t="str">
        <f>'Absol.poř.'!E74</f>
        <v>LAC |Harlekin</v>
      </c>
      <c r="E67" s="35">
        <f>'Absol.poř.'!F74</f>
        <v>1968</v>
      </c>
    </row>
    <row r="68" spans="1:5" ht="12.75">
      <c r="A68" s="34">
        <f>'Absol.poř.'!B47</f>
        <v>111</v>
      </c>
      <c r="B68" s="35" t="str">
        <f>'Absol.poř.'!C47</f>
        <v>Martin</v>
      </c>
      <c r="C68" s="35" t="str">
        <f>'Absol.poř.'!D47</f>
        <v>Christian</v>
      </c>
      <c r="D68" s="36" t="str">
        <f>'Absol.poř.'!E47</f>
        <v>LAC Harlekin</v>
      </c>
      <c r="E68" s="35">
        <f>'Absol.poř.'!F47</f>
        <v>1963</v>
      </c>
    </row>
    <row r="69" spans="1:5" ht="12.75">
      <c r="A69" s="34">
        <f>'Absol.poř.'!B79</f>
        <v>112</v>
      </c>
      <c r="B69" s="35" t="str">
        <f>'Absol.poř.'!C79</f>
        <v>Feifer</v>
      </c>
      <c r="C69" s="35" t="str">
        <f>'Absol.poř.'!D79</f>
        <v>Josef</v>
      </c>
      <c r="D69" s="36" t="str">
        <f>'Absol.poř.'!E79</f>
        <v>LAC Harlekin</v>
      </c>
      <c r="E69" s="35">
        <f>'Absol.poř.'!F79</f>
        <v>1937</v>
      </c>
    </row>
    <row r="70" spans="1:5" ht="12.75">
      <c r="A70" s="34">
        <f>'Absol.poř.'!B55</f>
        <v>113</v>
      </c>
      <c r="B70" s="35" t="str">
        <f>'Absol.poř.'!C55</f>
        <v>Kluger</v>
      </c>
      <c r="C70" s="35" t="str">
        <f>'Absol.poř.'!D55</f>
        <v>Manfred</v>
      </c>
      <c r="D70" s="36" t="str">
        <f>'Absol.poř.'!E55</f>
        <v>LAC Harlekin</v>
      </c>
      <c r="E70" s="35">
        <f>'Absol.poř.'!F55</f>
        <v>1965</v>
      </c>
    </row>
    <row r="71" spans="1:5" ht="12.75">
      <c r="A71" s="34">
        <f>'Absol.poř.'!B73</f>
        <v>115</v>
      </c>
      <c r="B71" s="35" t="str">
        <f>'Absol.poř.'!C73</f>
        <v>Machalická</v>
      </c>
      <c r="C71" s="35" t="str">
        <f>'Absol.poř.'!D73</f>
        <v>Libuše</v>
      </c>
      <c r="D71" s="36" t="str">
        <f>'Absol.poř.'!E73</f>
        <v>Olomouc</v>
      </c>
      <c r="E71" s="35">
        <f>'Absol.poř.'!F73</f>
        <v>1964</v>
      </c>
    </row>
    <row r="72" spans="1:5" ht="12.75">
      <c r="A72" s="34">
        <f>'Absol.poř.'!B52</f>
        <v>120</v>
      </c>
      <c r="B72" s="35" t="str">
        <f>'Absol.poř.'!C52</f>
        <v>Chmelíř</v>
      </c>
      <c r="C72" s="35" t="str">
        <f>'Absol.poř.'!D52</f>
        <v>Karel</v>
      </c>
      <c r="D72" s="36" t="str">
        <f>'Absol.poř.'!E52</f>
        <v>TJ Znojmo</v>
      </c>
      <c r="E72" s="35">
        <f>'Absol.poř.'!F52</f>
        <v>1946</v>
      </c>
    </row>
    <row r="73" spans="1:5" ht="12.75">
      <c r="A73" s="34">
        <f>'Absol.poř.'!B40</f>
        <v>121</v>
      </c>
      <c r="B73" s="35" t="str">
        <f>'Absol.poř.'!C40</f>
        <v>Marek</v>
      </c>
      <c r="C73" s="35" t="str">
        <f>'Absol.poř.'!D40</f>
        <v>Ludvík</v>
      </c>
      <c r="D73" s="36" t="str">
        <f>'Absol.poř.'!E40</f>
        <v>Popocatepetl Znojmo</v>
      </c>
      <c r="E73" s="35">
        <f>'Absol.poř.'!F40</f>
        <v>1958</v>
      </c>
    </row>
    <row r="74" spans="1:5" ht="12.75">
      <c r="A74" s="34">
        <f>'Absol.poř.'!B60</f>
        <v>122</v>
      </c>
      <c r="B74" s="35" t="str">
        <f>'Absol.poř.'!C60</f>
        <v>Hubáček</v>
      </c>
      <c r="C74" s="35" t="str">
        <f>'Absol.poř.'!D60</f>
        <v>Radim</v>
      </c>
      <c r="D74" s="36" t="str">
        <f>'Absol.poř.'!E60</f>
        <v>Popocatepetl Znojmo</v>
      </c>
      <c r="E74" s="35">
        <f>'Absol.poř.'!F60</f>
        <v>1982</v>
      </c>
    </row>
    <row r="75" spans="1:5" ht="12.75">
      <c r="A75" s="34">
        <f>'Absol.poř.'!B83</f>
        <v>123</v>
      </c>
      <c r="B75" s="35" t="str">
        <f>'Absol.poř.'!C83</f>
        <v>Kalová</v>
      </c>
      <c r="C75" s="35" t="str">
        <f>'Absol.poř.'!D83</f>
        <v>Jana</v>
      </c>
      <c r="D75" s="36" t="str">
        <f>'Absol.poř.'!E83</f>
        <v>AP Brno</v>
      </c>
      <c r="E75" s="35">
        <f>'Absol.poř.'!F83</f>
        <v>1966</v>
      </c>
    </row>
    <row r="76" spans="1:5" ht="12.75">
      <c r="A76" s="34">
        <f>'Absol.poř.'!B49</f>
        <v>124</v>
      </c>
      <c r="B76" s="35" t="str">
        <f>'Absol.poř.'!C49</f>
        <v>Koudelka</v>
      </c>
      <c r="C76" s="35" t="str">
        <f>'Absol.poř.'!D49</f>
        <v>Jiří</v>
      </c>
      <c r="D76" s="36" t="str">
        <f>'Absol.poř.'!E49</f>
        <v>AP Brno</v>
      </c>
      <c r="E76" s="35">
        <f>'Absol.poř.'!F49</f>
        <v>1957</v>
      </c>
    </row>
    <row r="77" spans="1:5" ht="12.75">
      <c r="A77" s="34">
        <f>'Absol.poř.'!B27</f>
        <v>125</v>
      </c>
      <c r="B77" s="35" t="str">
        <f>'Absol.poř.'!C27</f>
        <v>Hanák</v>
      </c>
      <c r="C77" s="35" t="str">
        <f>'Absol.poř.'!D27</f>
        <v>Marek</v>
      </c>
      <c r="D77" s="36" t="str">
        <f>'Absol.poř.'!E27</f>
        <v>SK Bučovice</v>
      </c>
      <c r="E77" s="35">
        <f>'Absol.poř.'!F27</f>
        <v>1991</v>
      </c>
    </row>
    <row r="78" spans="1:5" ht="12.75">
      <c r="A78" s="34">
        <f>'Absol.poř.'!B26</f>
        <v>126</v>
      </c>
      <c r="B78" s="35" t="str">
        <f>'Absol.poř.'!C26</f>
        <v>Čermák</v>
      </c>
      <c r="C78" s="35" t="str">
        <f>'Absol.poř.'!D26</f>
        <v>Bedřich</v>
      </c>
      <c r="D78" s="36" t="str">
        <f>'Absol.poř.'!E26</f>
        <v>Znojmo</v>
      </c>
      <c r="E78" s="35">
        <f>'Absol.poř.'!F26</f>
        <v>1974</v>
      </c>
    </row>
    <row r="79" spans="1:5" ht="12.75">
      <c r="A79" s="34">
        <f>'Absol.poř.'!B48</f>
        <v>127</v>
      </c>
      <c r="B79" s="35" t="str">
        <f>'Absol.poř.'!C48</f>
        <v>Regen</v>
      </c>
      <c r="C79" s="35" t="str">
        <f>'Absol.poř.'!D48</f>
        <v>Gerald</v>
      </c>
      <c r="D79" s="36" t="str">
        <f>'Absol.poř.'!E48</f>
        <v>Land um Laa</v>
      </c>
      <c r="E79" s="35">
        <f>'Absol.poř.'!F48</f>
        <v>1975</v>
      </c>
    </row>
    <row r="80" spans="1:5" ht="12.75">
      <c r="A80" s="34">
        <f>'Absol.poř.'!B30</f>
        <v>128</v>
      </c>
      <c r="B80" s="35" t="str">
        <f>'Absol.poř.'!C30</f>
        <v>Eigner</v>
      </c>
      <c r="C80" s="35" t="str">
        <f>'Absol.poř.'!D30</f>
        <v>Christian</v>
      </c>
      <c r="D80" s="36" t="str">
        <f>'Absol.poř.'!E30</f>
        <v>Land um Laa</v>
      </c>
      <c r="E80" s="35">
        <f>'Absol.poř.'!F30</f>
        <v>1980</v>
      </c>
    </row>
    <row r="81" spans="1:5" ht="12.75">
      <c r="A81" s="34">
        <f>'Absol.poř.'!B28</f>
        <v>129</v>
      </c>
      <c r="B81" s="35" t="str">
        <f>'Absol.poř.'!C28</f>
        <v>Hofmann</v>
      </c>
      <c r="C81" s="35" t="str">
        <f>'Absol.poř.'!D28</f>
        <v>Manfred</v>
      </c>
      <c r="D81" s="36" t="str">
        <f>'Absol.poř.'!E28</f>
        <v>Land um Laa</v>
      </c>
      <c r="E81" s="35">
        <f>'Absol.poř.'!F28</f>
        <v>1973</v>
      </c>
    </row>
    <row r="82" spans="1:5" ht="12.75">
      <c r="A82" s="34">
        <f>'Absol.poř.'!B5</f>
        <v>130</v>
      </c>
      <c r="B82" s="35" t="str">
        <f>'Absol.poř.'!C5</f>
        <v>Orálek</v>
      </c>
      <c r="C82" s="35" t="str">
        <f>'Absol.poř.'!D5</f>
        <v>Daniel</v>
      </c>
      <c r="D82" s="36" t="str">
        <f>'Absol.poř.'!E5</f>
        <v>AC Mor. Slavia</v>
      </c>
      <c r="E82" s="35">
        <f>'Absol.poř.'!F5</f>
        <v>1970</v>
      </c>
    </row>
    <row r="83" spans="1:5" ht="12.75">
      <c r="A83" s="34">
        <f>'Absol.poř.'!B53</f>
        <v>131</v>
      </c>
      <c r="B83" s="35" t="str">
        <f>'Absol.poř.'!C53</f>
        <v>Kubíček</v>
      </c>
      <c r="C83" s="35" t="str">
        <f>'Absol.poř.'!D53</f>
        <v>František</v>
      </c>
      <c r="D83" s="36" t="str">
        <f>'Absol.poř.'!E53</f>
        <v>Fredtým DP</v>
      </c>
      <c r="E83" s="35">
        <f>'Absol.poř.'!F53</f>
        <v>1946</v>
      </c>
    </row>
    <row r="84" spans="1:5" ht="12.75">
      <c r="A84" s="34">
        <f>'Absol.poř.'!B62</f>
        <v>133</v>
      </c>
      <c r="B84" s="35" t="str">
        <f>'Absol.poř.'!C62</f>
        <v>Konečný</v>
      </c>
      <c r="C84" s="35" t="str">
        <f>'Absol.poř.'!D62</f>
        <v>Pavel</v>
      </c>
      <c r="D84" s="36" t="str">
        <f>'Absol.poř.'!E62</f>
        <v>Mutěnice</v>
      </c>
      <c r="E84" s="35">
        <f>'Absol.poř.'!F62</f>
        <v>1978</v>
      </c>
    </row>
    <row r="85" spans="1:5" ht="12.75">
      <c r="A85" s="34">
        <f>'Absol.poř.'!B39</f>
        <v>134</v>
      </c>
      <c r="B85" s="35" t="str">
        <f>'Absol.poř.'!C39</f>
        <v>Večeřa</v>
      </c>
      <c r="C85" s="35" t="str">
        <f>'Absol.poř.'!D39</f>
        <v>Luboš</v>
      </c>
      <c r="D85" s="36" t="str">
        <f>'Absol.poř.'!E39</f>
        <v>Kobylí</v>
      </c>
      <c r="E85" s="35">
        <f>'Absol.poř.'!F39</f>
        <v>1965</v>
      </c>
    </row>
    <row r="86" spans="1:5" ht="12.75">
      <c r="A86" s="34">
        <f>'Absol.poř.'!B50</f>
        <v>135</v>
      </c>
      <c r="B86" s="35" t="str">
        <f>'Absol.poř.'!C50</f>
        <v>Bubeník</v>
      </c>
      <c r="C86" s="35" t="str">
        <f>'Absol.poř.'!D50</f>
        <v>Jiří</v>
      </c>
      <c r="D86" s="36" t="str">
        <f>'Absol.poř.'!E50</f>
        <v>LRS Vyškov</v>
      </c>
      <c r="E86" s="35">
        <f>'Absol.poř.'!F50</f>
        <v>1944</v>
      </c>
    </row>
    <row r="87" spans="1:5" ht="12.75">
      <c r="A87" s="34">
        <f>'Absol.poř.'!B23</f>
        <v>137</v>
      </c>
      <c r="B87" s="35" t="str">
        <f>'Absol.poř.'!C23</f>
        <v>Bubeník</v>
      </c>
      <c r="C87" s="35" t="str">
        <f>'Absol.poř.'!D23</f>
        <v>Jiří</v>
      </c>
      <c r="D87" s="36" t="str">
        <f>'Absol.poř.'!E23</f>
        <v>LRS Vyškov</v>
      </c>
      <c r="E87" s="35">
        <f>'Absol.poř.'!F23</f>
        <v>1969</v>
      </c>
    </row>
    <row r="88" spans="1:5" ht="12.75">
      <c r="A88" s="34">
        <f>'Absol.poř.'!B88</f>
        <v>138</v>
      </c>
      <c r="B88" s="35" t="str">
        <f>'Absol.poř.'!C88</f>
        <v>Krejčiřík</v>
      </c>
      <c r="C88" s="35" t="str">
        <f>'Absol.poř.'!D88</f>
        <v>Petr</v>
      </c>
      <c r="D88" s="36" t="str">
        <f>'Absol.poř.'!E88</f>
        <v>Brno</v>
      </c>
      <c r="E88" s="35">
        <f>'Absol.poř.'!F88</f>
        <v>1939</v>
      </c>
    </row>
    <row r="89" spans="1:5" ht="12.75">
      <c r="A89" s="34">
        <f>'Absol.poř.'!B9</f>
        <v>607</v>
      </c>
      <c r="B89" s="35" t="str">
        <f>'Absol.poř.'!C9</f>
        <v>Kolínek</v>
      </c>
      <c r="C89" s="35" t="str">
        <f>'Absol.poř.'!D9</f>
        <v>František</v>
      </c>
      <c r="D89" s="36" t="str">
        <f>'Absol.poř.'!E9</f>
        <v>AK Perná</v>
      </c>
      <c r="E89" s="35">
        <f>'Absol.poř.'!F9</f>
        <v>1956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7"/>
  <sheetViews>
    <sheetView view="pageBreakPreview" zoomScale="90" zoomScaleNormal="110" zoomScaleSheetLayoutView="90" workbookViewId="0" topLeftCell="A31">
      <selection activeCell="E157" sqref="E157"/>
    </sheetView>
  </sheetViews>
  <sheetFormatPr defaultColWidth="12.00390625" defaultRowHeight="12.75"/>
  <cols>
    <col min="1" max="1" width="10.125" style="37" customWidth="1"/>
    <col min="2" max="2" width="30.75390625" style="37" customWidth="1"/>
    <col min="3" max="3" width="9.875" style="37" customWidth="1"/>
    <col min="4" max="4" width="30.75390625" style="37" customWidth="1"/>
    <col min="5" max="5" width="9.50390625" style="37" customWidth="1"/>
    <col min="6" max="16384" width="11.625" style="0" customWidth="1"/>
  </cols>
  <sheetData>
    <row r="1" spans="1:5" s="39" customFormat="1" ht="17.25">
      <c r="A1" s="38" t="s">
        <v>215</v>
      </c>
      <c r="B1" s="38"/>
      <c r="C1" s="38"/>
      <c r="D1" s="38"/>
      <c r="E1" s="38"/>
    </row>
    <row r="3" spans="2:5" s="40" customFormat="1" ht="13.5">
      <c r="B3" s="41" t="s">
        <v>216</v>
      </c>
      <c r="C3" s="41"/>
      <c r="D3" s="41"/>
      <c r="E3" s="41"/>
    </row>
    <row r="5" spans="1:4" ht="13.5">
      <c r="A5" s="37">
        <v>1</v>
      </c>
      <c r="B5" s="37" t="s">
        <v>217</v>
      </c>
      <c r="C5" s="37">
        <v>2004</v>
      </c>
      <c r="D5" s="37" t="s">
        <v>31</v>
      </c>
    </row>
    <row r="6" spans="1:4" ht="13.5">
      <c r="A6" s="37">
        <v>2</v>
      </c>
      <c r="B6" s="37" t="s">
        <v>218</v>
      </c>
      <c r="C6" s="37">
        <v>2005</v>
      </c>
      <c r="D6" s="37" t="s">
        <v>86</v>
      </c>
    </row>
    <row r="7" spans="1:4" ht="13.5">
      <c r="A7" s="37">
        <v>3</v>
      </c>
      <c r="B7" s="37" t="s">
        <v>219</v>
      </c>
      <c r="C7" s="37">
        <v>2004</v>
      </c>
      <c r="D7" s="37" t="s">
        <v>108</v>
      </c>
    </row>
    <row r="8" spans="1:4" ht="13.5">
      <c r="A8" s="37">
        <v>4</v>
      </c>
      <c r="B8" s="37" t="s">
        <v>220</v>
      </c>
      <c r="C8" s="37">
        <v>2006</v>
      </c>
      <c r="D8" s="37" t="s">
        <v>108</v>
      </c>
    </row>
    <row r="9" spans="1:4" ht="13.5">
      <c r="A9" s="37">
        <v>5</v>
      </c>
      <c r="B9" s="37" t="s">
        <v>221</v>
      </c>
      <c r="C9" s="37">
        <v>2007</v>
      </c>
      <c r="D9" s="37" t="s">
        <v>108</v>
      </c>
    </row>
    <row r="10" spans="1:4" ht="13.5">
      <c r="A10" s="37">
        <v>6</v>
      </c>
      <c r="B10" s="37" t="s">
        <v>222</v>
      </c>
      <c r="C10" s="37">
        <v>2008</v>
      </c>
      <c r="D10" s="37" t="s">
        <v>86</v>
      </c>
    </row>
    <row r="12" spans="1:5" s="40" customFormat="1" ht="13.5">
      <c r="A12" s="41"/>
      <c r="B12" s="41" t="s">
        <v>223</v>
      </c>
      <c r="C12" s="41"/>
      <c r="D12" s="41"/>
      <c r="E12" s="41"/>
    </row>
    <row r="14" spans="1:5" ht="13.5">
      <c r="A14" s="37">
        <v>1</v>
      </c>
      <c r="B14" s="37" t="s">
        <v>224</v>
      </c>
      <c r="C14" s="37">
        <v>2003</v>
      </c>
      <c r="D14" s="37" t="s">
        <v>108</v>
      </c>
      <c r="E14" s="42">
        <v>0.08750000000000001</v>
      </c>
    </row>
    <row r="15" spans="1:5" ht="13.5">
      <c r="A15" s="37">
        <v>2</v>
      </c>
      <c r="B15" s="37" t="s">
        <v>225</v>
      </c>
      <c r="C15" s="37">
        <v>2004</v>
      </c>
      <c r="D15" s="37" t="s">
        <v>108</v>
      </c>
      <c r="E15" s="42">
        <v>0.10694444444444444</v>
      </c>
    </row>
    <row r="17" spans="1:5" s="40" customFormat="1" ht="13.5">
      <c r="A17" s="41"/>
      <c r="B17" s="41" t="s">
        <v>226</v>
      </c>
      <c r="C17" s="41"/>
      <c r="D17" s="41"/>
      <c r="E17" s="41"/>
    </row>
    <row r="19" spans="1:5" ht="13.5">
      <c r="A19" s="37">
        <v>1</v>
      </c>
      <c r="B19" s="37" t="s">
        <v>227</v>
      </c>
      <c r="C19" s="37">
        <v>2000</v>
      </c>
      <c r="D19" s="37" t="s">
        <v>56</v>
      </c>
      <c r="E19" s="42">
        <v>0.051388888888888894</v>
      </c>
    </row>
    <row r="20" spans="1:5" ht="13.5">
      <c r="A20" s="37">
        <v>2</v>
      </c>
      <c r="B20" s="37" t="s">
        <v>228</v>
      </c>
      <c r="C20" s="37">
        <v>2001</v>
      </c>
      <c r="D20" s="37" t="s">
        <v>29</v>
      </c>
      <c r="E20" s="42">
        <v>0.05277777777777778</v>
      </c>
    </row>
    <row r="21" spans="1:5" ht="13.5">
      <c r="A21" s="37">
        <v>3</v>
      </c>
      <c r="B21" s="37" t="s">
        <v>229</v>
      </c>
      <c r="C21" s="37">
        <v>2000</v>
      </c>
      <c r="D21" s="37" t="s">
        <v>108</v>
      </c>
      <c r="E21" s="42">
        <v>0.05486111111111111</v>
      </c>
    </row>
    <row r="22" spans="1:5" ht="13.5">
      <c r="A22" s="37">
        <v>4</v>
      </c>
      <c r="B22" s="37" t="s">
        <v>230</v>
      </c>
      <c r="C22" s="37">
        <v>2002</v>
      </c>
      <c r="D22" s="37" t="s">
        <v>108</v>
      </c>
      <c r="E22" s="42">
        <v>0.07708333333333334</v>
      </c>
    </row>
    <row r="23" ht="13.5">
      <c r="E23" s="42"/>
    </row>
    <row r="24" spans="1:5" s="40" customFormat="1" ht="13.5">
      <c r="A24" s="41"/>
      <c r="B24" s="41" t="s">
        <v>231</v>
      </c>
      <c r="C24" s="41"/>
      <c r="D24" s="41"/>
      <c r="E24" s="41"/>
    </row>
    <row r="26" spans="1:5" ht="13.5">
      <c r="A26" s="37">
        <v>1</v>
      </c>
      <c r="B26" s="37" t="s">
        <v>232</v>
      </c>
      <c r="C26" s="37">
        <v>1996</v>
      </c>
      <c r="D26" s="37" t="s">
        <v>29</v>
      </c>
      <c r="E26" s="42">
        <v>0.16319444444444445</v>
      </c>
    </row>
    <row r="27" spans="1:5" ht="13.5">
      <c r="A27" s="37">
        <v>2</v>
      </c>
      <c r="B27" s="37" t="s">
        <v>233</v>
      </c>
      <c r="C27" s="37">
        <v>1999</v>
      </c>
      <c r="D27" s="37" t="s">
        <v>234</v>
      </c>
      <c r="E27" s="42">
        <v>0.17222222222222225</v>
      </c>
    </row>
    <row r="28" spans="1:5" ht="13.5">
      <c r="A28" s="37">
        <v>3</v>
      </c>
      <c r="B28" s="37" t="s">
        <v>235</v>
      </c>
      <c r="C28" s="37">
        <v>1999</v>
      </c>
      <c r="D28" s="37" t="s">
        <v>236</v>
      </c>
      <c r="E28" s="42">
        <v>0.18958333333333333</v>
      </c>
    </row>
    <row r="29" spans="1:5" ht="13.5">
      <c r="A29" s="37">
        <v>4</v>
      </c>
      <c r="B29" s="37" t="s">
        <v>237</v>
      </c>
      <c r="C29" s="37">
        <v>1998</v>
      </c>
      <c r="D29" s="37" t="s">
        <v>56</v>
      </c>
      <c r="E29" s="42">
        <v>0.2027777777777778</v>
      </c>
    </row>
    <row r="31" spans="1:5" s="40" customFormat="1" ht="13.5">
      <c r="A31" s="41"/>
      <c r="B31" s="41" t="s">
        <v>238</v>
      </c>
      <c r="C31" s="41"/>
      <c r="D31" s="41"/>
      <c r="E31" s="41"/>
    </row>
    <row r="33" spans="1:5" ht="13.5">
      <c r="A33" s="37">
        <v>1</v>
      </c>
      <c r="B33" s="37" t="s">
        <v>239</v>
      </c>
      <c r="C33" s="37">
        <v>1996</v>
      </c>
      <c r="D33" s="37" t="s">
        <v>56</v>
      </c>
      <c r="E33" s="42">
        <v>0.15555555555555556</v>
      </c>
    </row>
    <row r="34" spans="1:5" ht="13.5">
      <c r="A34" s="37">
        <v>2</v>
      </c>
      <c r="B34" s="37" t="s">
        <v>240</v>
      </c>
      <c r="C34" s="37">
        <v>1996</v>
      </c>
      <c r="D34" s="37" t="s">
        <v>56</v>
      </c>
      <c r="E34" s="42">
        <v>0.16874999999999998</v>
      </c>
    </row>
    <row r="35" spans="1:5" ht="13.5">
      <c r="A35" s="37">
        <v>3</v>
      </c>
      <c r="B35" s="37" t="s">
        <v>241</v>
      </c>
      <c r="C35" s="37">
        <v>1997</v>
      </c>
      <c r="D35" s="37" t="s">
        <v>56</v>
      </c>
      <c r="E35" s="42">
        <v>0.2041666666666667</v>
      </c>
    </row>
    <row r="37" spans="1:5" s="40" customFormat="1" ht="13.5">
      <c r="A37" s="41"/>
      <c r="B37" s="41" t="s">
        <v>242</v>
      </c>
      <c r="C37" s="41"/>
      <c r="D37" s="41"/>
      <c r="E37" s="41"/>
    </row>
    <row r="39" spans="1:5" ht="13.5">
      <c r="A39" s="37">
        <v>1</v>
      </c>
      <c r="B39" s="37" t="s">
        <v>243</v>
      </c>
      <c r="C39" s="37">
        <v>1994</v>
      </c>
      <c r="D39" s="37" t="s">
        <v>29</v>
      </c>
      <c r="E39" s="43">
        <v>0.02289351851851852</v>
      </c>
    </row>
    <row r="40" spans="1:5" ht="13.5">
      <c r="A40" s="37">
        <v>2</v>
      </c>
      <c r="B40" s="37" t="s">
        <v>244</v>
      </c>
      <c r="C40" s="37">
        <v>1994</v>
      </c>
      <c r="D40" s="37" t="s">
        <v>199</v>
      </c>
      <c r="E40" s="44">
        <v>0.03259259259259259</v>
      </c>
    </row>
    <row r="42" spans="1:5" s="40" customFormat="1" ht="13.5">
      <c r="A42" s="41"/>
      <c r="B42" s="41" t="s">
        <v>245</v>
      </c>
      <c r="C42" s="41"/>
      <c r="D42" s="41"/>
      <c r="E42" s="41"/>
    </row>
    <row r="44" spans="1:5" ht="13.5">
      <c r="A44" s="37">
        <v>1</v>
      </c>
      <c r="B44" s="37" t="s">
        <v>246</v>
      </c>
      <c r="C44" s="37">
        <v>1988</v>
      </c>
      <c r="D44" s="37" t="s">
        <v>38</v>
      </c>
      <c r="E44" s="44">
        <v>0.02335648148148148</v>
      </c>
    </row>
    <row r="45" spans="1:5" ht="13.5">
      <c r="A45" s="37">
        <v>2</v>
      </c>
      <c r="B45" s="37" t="s">
        <v>247</v>
      </c>
      <c r="C45" s="37">
        <v>1977</v>
      </c>
      <c r="D45" s="37" t="s">
        <v>17</v>
      </c>
      <c r="E45" s="44">
        <v>0.023993055555555556</v>
      </c>
    </row>
    <row r="46" spans="1:5" ht="13.5">
      <c r="A46" s="37">
        <v>3</v>
      </c>
      <c r="B46" s="37" t="s">
        <v>248</v>
      </c>
      <c r="C46" s="37">
        <v>1986</v>
      </c>
      <c r="D46" s="37" t="s">
        <v>185</v>
      </c>
      <c r="E46" s="44">
        <v>0.026087962962962966</v>
      </c>
    </row>
    <row r="48" spans="1:5" s="40" customFormat="1" ht="13.5">
      <c r="A48" s="41"/>
      <c r="B48" s="41" t="s">
        <v>249</v>
      </c>
      <c r="C48" s="41"/>
      <c r="D48" s="41"/>
      <c r="E48" s="41"/>
    </row>
    <row r="50" spans="1:5" ht="13.5">
      <c r="A50" s="37">
        <v>1</v>
      </c>
      <c r="B50" s="37" t="s">
        <v>250</v>
      </c>
      <c r="C50" s="37">
        <v>1972</v>
      </c>
      <c r="D50" s="37" t="s">
        <v>38</v>
      </c>
      <c r="E50" s="44">
        <v>0.020972222222222222</v>
      </c>
    </row>
    <row r="51" spans="1:5" ht="13.5">
      <c r="A51" s="37">
        <v>2</v>
      </c>
      <c r="B51" s="37" t="s">
        <v>251</v>
      </c>
      <c r="C51" s="37">
        <v>1974</v>
      </c>
      <c r="D51" s="37" t="s">
        <v>38</v>
      </c>
      <c r="E51" s="44">
        <v>0.0221875</v>
      </c>
    </row>
    <row r="52" spans="1:5" ht="13.5">
      <c r="A52" s="37">
        <v>3</v>
      </c>
      <c r="B52" s="37" t="s">
        <v>252</v>
      </c>
      <c r="C52" s="37">
        <v>1973</v>
      </c>
      <c r="D52" s="37" t="s">
        <v>80</v>
      </c>
      <c r="E52" s="44">
        <v>0.02377314814814815</v>
      </c>
    </row>
    <row r="53" spans="1:5" ht="13.5">
      <c r="A53" s="37">
        <v>4</v>
      </c>
      <c r="B53" s="37" t="s">
        <v>253</v>
      </c>
      <c r="C53" s="37">
        <v>1968</v>
      </c>
      <c r="D53" s="37" t="s">
        <v>177</v>
      </c>
      <c r="E53" s="44">
        <v>0.024930555555555553</v>
      </c>
    </row>
    <row r="54" spans="1:5" ht="13.5">
      <c r="A54" s="37">
        <v>5</v>
      </c>
      <c r="B54" s="37" t="s">
        <v>254</v>
      </c>
      <c r="C54" s="37">
        <v>1966</v>
      </c>
      <c r="D54" s="37" t="s">
        <v>80</v>
      </c>
      <c r="E54" s="44">
        <v>0.028402777777777777</v>
      </c>
    </row>
    <row r="55" spans="1:5" ht="13.5">
      <c r="A55" s="37">
        <v>6</v>
      </c>
      <c r="B55" s="37" t="s">
        <v>255</v>
      </c>
      <c r="C55" s="37">
        <v>1973</v>
      </c>
      <c r="D55" s="37" t="s">
        <v>195</v>
      </c>
      <c r="E55" s="44">
        <v>0.030208333333333334</v>
      </c>
    </row>
    <row r="57" spans="1:5" s="40" customFormat="1" ht="13.5">
      <c r="A57" s="41"/>
      <c r="B57" s="41" t="s">
        <v>256</v>
      </c>
      <c r="C57" s="41"/>
      <c r="D57" s="41"/>
      <c r="E57" s="41"/>
    </row>
    <row r="59" spans="1:5" ht="13.5">
      <c r="A59" s="37">
        <v>1</v>
      </c>
      <c r="B59" s="37" t="s">
        <v>257</v>
      </c>
      <c r="C59" s="37">
        <v>1962</v>
      </c>
      <c r="D59" s="37" t="s">
        <v>31</v>
      </c>
      <c r="E59" s="44">
        <v>0.022997685185185187</v>
      </c>
    </row>
    <row r="60" spans="1:5" ht="13.5">
      <c r="A60" s="37">
        <v>2</v>
      </c>
      <c r="B60" s="37" t="s">
        <v>258</v>
      </c>
      <c r="C60" s="37">
        <v>1964</v>
      </c>
      <c r="D60" s="37" t="s">
        <v>174</v>
      </c>
      <c r="E60" s="44">
        <v>0.024166666666666666</v>
      </c>
    </row>
    <row r="61" spans="1:5" ht="13.5">
      <c r="A61" s="37">
        <v>3</v>
      </c>
      <c r="B61" s="37" t="s">
        <v>259</v>
      </c>
      <c r="C61" s="37">
        <v>1962</v>
      </c>
      <c r="D61" s="37" t="s">
        <v>71</v>
      </c>
      <c r="E61" s="44">
        <v>0.02517361111111111</v>
      </c>
    </row>
    <row r="62" spans="1:5" ht="13.5">
      <c r="A62" s="37">
        <v>4</v>
      </c>
      <c r="B62" s="37" t="s">
        <v>260</v>
      </c>
      <c r="C62" s="37">
        <v>1964</v>
      </c>
      <c r="D62" s="37" t="s">
        <v>182</v>
      </c>
      <c r="E62" s="44">
        <v>0.025567129629629634</v>
      </c>
    </row>
    <row r="63" spans="1:5" ht="13.5">
      <c r="A63" s="37">
        <v>5</v>
      </c>
      <c r="B63" s="37" t="s">
        <v>261</v>
      </c>
      <c r="C63" s="37">
        <v>1960</v>
      </c>
      <c r="D63" s="37" t="s">
        <v>122</v>
      </c>
      <c r="E63" s="44">
        <v>0.027465277777777772</v>
      </c>
    </row>
    <row r="64" spans="1:5" ht="13.5">
      <c r="A64" s="37">
        <v>6</v>
      </c>
      <c r="B64" s="37" t="s">
        <v>262</v>
      </c>
      <c r="C64" s="37">
        <v>1957</v>
      </c>
      <c r="E64" s="44">
        <v>0.033900462962962966</v>
      </c>
    </row>
    <row r="65" spans="1:5" ht="13.5">
      <c r="A65" s="37">
        <v>7</v>
      </c>
      <c r="B65" s="37" t="s">
        <v>263</v>
      </c>
      <c r="C65" s="37">
        <v>1955</v>
      </c>
      <c r="D65" s="37" t="s">
        <v>204</v>
      </c>
      <c r="E65" s="44">
        <v>0.03460648148148148</v>
      </c>
    </row>
    <row r="67" spans="1:5" s="40" customFormat="1" ht="13.5">
      <c r="A67" s="41"/>
      <c r="B67" s="41" t="s">
        <v>264</v>
      </c>
      <c r="C67" s="41"/>
      <c r="D67" s="41"/>
      <c r="E67" s="41"/>
    </row>
    <row r="69" spans="1:5" ht="13.5">
      <c r="A69" s="37">
        <v>1</v>
      </c>
      <c r="B69" s="37" t="s">
        <v>265</v>
      </c>
      <c r="C69" s="37">
        <v>1954</v>
      </c>
      <c r="D69" s="37" t="s">
        <v>182</v>
      </c>
      <c r="E69" s="44">
        <v>0.02821759259259259</v>
      </c>
    </row>
    <row r="70" spans="1:5" ht="13.5">
      <c r="A70" s="37">
        <v>2</v>
      </c>
      <c r="B70" s="37" t="s">
        <v>266</v>
      </c>
      <c r="C70" s="37">
        <v>1946</v>
      </c>
      <c r="D70" s="37" t="s">
        <v>192</v>
      </c>
      <c r="E70" s="44">
        <v>0.03005787037037037</v>
      </c>
    </row>
    <row r="71" spans="1:5" ht="13.5">
      <c r="A71" s="37">
        <v>3</v>
      </c>
      <c r="B71" s="37" t="s">
        <v>267</v>
      </c>
      <c r="C71" s="37">
        <v>1949</v>
      </c>
      <c r="D71" s="37" t="s">
        <v>23</v>
      </c>
      <c r="E71" s="44">
        <v>0.030694444444444444</v>
      </c>
    </row>
    <row r="73" spans="1:5" s="40" customFormat="1" ht="13.5">
      <c r="A73" s="41"/>
      <c r="B73" s="41" t="s">
        <v>268</v>
      </c>
      <c r="C73" s="41"/>
      <c r="D73" s="41"/>
      <c r="E73" s="41"/>
    </row>
    <row r="75" spans="1:5" ht="13.5">
      <c r="A75" s="37">
        <v>1</v>
      </c>
      <c r="B75" s="37" t="s">
        <v>269</v>
      </c>
      <c r="C75" s="37">
        <v>1947</v>
      </c>
      <c r="D75" s="37" t="s">
        <v>23</v>
      </c>
      <c r="E75" s="44">
        <v>0.027094907407407404</v>
      </c>
    </row>
    <row r="76" spans="1:5" ht="13.5">
      <c r="A76" s="37">
        <v>2</v>
      </c>
      <c r="B76" s="37" t="s">
        <v>270</v>
      </c>
      <c r="C76" s="37">
        <v>1955</v>
      </c>
      <c r="D76" s="37" t="s">
        <v>199</v>
      </c>
      <c r="E76" s="44">
        <v>0.03125</v>
      </c>
    </row>
    <row r="78" spans="1:5" s="40" customFormat="1" ht="13.5">
      <c r="A78" s="41"/>
      <c r="B78" s="41" t="s">
        <v>271</v>
      </c>
      <c r="C78" s="41"/>
      <c r="D78" s="41"/>
      <c r="E78" s="41"/>
    </row>
    <row r="80" spans="1:5" ht="13.5">
      <c r="A80" s="37">
        <v>1</v>
      </c>
      <c r="B80" s="37" t="s">
        <v>272</v>
      </c>
      <c r="C80" s="37">
        <v>1991</v>
      </c>
      <c r="D80" s="37" t="s">
        <v>29</v>
      </c>
      <c r="E80" s="44">
        <v>0.03318287037037037</v>
      </c>
    </row>
    <row r="81" spans="1:5" ht="13.5">
      <c r="A81" s="37">
        <v>2</v>
      </c>
      <c r="B81" s="37" t="s">
        <v>273</v>
      </c>
      <c r="C81" s="37">
        <v>1991</v>
      </c>
      <c r="D81" s="37" t="s">
        <v>46</v>
      </c>
      <c r="E81" s="44">
        <v>0.03621527777777778</v>
      </c>
    </row>
    <row r="83" spans="1:5" s="40" customFormat="1" ht="13.5">
      <c r="A83" s="41"/>
      <c r="B83" s="41" t="s">
        <v>274</v>
      </c>
      <c r="C83" s="41"/>
      <c r="D83" s="41"/>
      <c r="E83" s="41"/>
    </row>
    <row r="85" spans="1:5" ht="13.5">
      <c r="A85" s="37">
        <v>1</v>
      </c>
      <c r="B85" s="37" t="s">
        <v>275</v>
      </c>
      <c r="C85" s="37">
        <v>1972</v>
      </c>
      <c r="D85" s="37" t="s">
        <v>17</v>
      </c>
      <c r="E85" s="44">
        <v>0.02956018518518519</v>
      </c>
    </row>
    <row r="86" spans="1:5" ht="13.5">
      <c r="A86" s="37">
        <v>2</v>
      </c>
      <c r="B86" s="37" t="s">
        <v>276</v>
      </c>
      <c r="C86" s="37">
        <v>1980</v>
      </c>
      <c r="D86" s="37" t="s">
        <v>21</v>
      </c>
      <c r="E86" s="44">
        <v>0.03136574074074074</v>
      </c>
    </row>
    <row r="87" spans="1:5" ht="13.5">
      <c r="A87" s="37">
        <v>3</v>
      </c>
      <c r="B87" s="37" t="s">
        <v>277</v>
      </c>
      <c r="C87" s="37">
        <v>1977</v>
      </c>
      <c r="D87" s="37" t="s">
        <v>23</v>
      </c>
      <c r="E87" s="44">
        <v>0.03180555555555555</v>
      </c>
    </row>
    <row r="88" spans="1:5" ht="13.5">
      <c r="A88" s="37">
        <v>4</v>
      </c>
      <c r="B88" s="37" t="s">
        <v>278</v>
      </c>
      <c r="C88" s="37">
        <v>1986</v>
      </c>
      <c r="D88" s="37" t="s">
        <v>26</v>
      </c>
      <c r="E88" s="44">
        <v>0.032962962962962965</v>
      </c>
    </row>
    <row r="89" spans="1:5" ht="13.5">
      <c r="A89" s="37">
        <v>5</v>
      </c>
      <c r="B89" s="37" t="s">
        <v>279</v>
      </c>
      <c r="C89" s="37">
        <v>1972</v>
      </c>
      <c r="D89" s="37" t="s">
        <v>31</v>
      </c>
      <c r="E89" s="44">
        <v>0.03377314814814815</v>
      </c>
    </row>
    <row r="90" spans="1:5" ht="13.5">
      <c r="A90" s="37">
        <v>6</v>
      </c>
      <c r="B90" s="37" t="s">
        <v>280</v>
      </c>
      <c r="C90" s="37">
        <v>1973</v>
      </c>
      <c r="D90" s="37" t="s">
        <v>23</v>
      </c>
      <c r="E90" s="44">
        <v>0.033888888888888885</v>
      </c>
    </row>
    <row r="91" spans="1:5" ht="13.5">
      <c r="A91" s="37">
        <v>7</v>
      </c>
      <c r="B91" s="37" t="s">
        <v>281</v>
      </c>
      <c r="C91" s="37">
        <v>1985</v>
      </c>
      <c r="D91" s="37" t="s">
        <v>35</v>
      </c>
      <c r="E91" s="44">
        <v>0.035023148148148144</v>
      </c>
    </row>
    <row r="92" spans="1:5" ht="13.5">
      <c r="A92" s="37">
        <v>8</v>
      </c>
      <c r="B92" s="37" t="s">
        <v>282</v>
      </c>
      <c r="C92" s="37">
        <v>1987</v>
      </c>
      <c r="D92" s="37" t="s">
        <v>38</v>
      </c>
      <c r="E92" s="44">
        <v>0.0352662037037037</v>
      </c>
    </row>
    <row r="93" spans="1:5" ht="13.5">
      <c r="A93" s="37">
        <v>9</v>
      </c>
      <c r="B93" s="37" t="s">
        <v>283</v>
      </c>
      <c r="C93" s="37">
        <v>1977</v>
      </c>
      <c r="D93" s="37" t="s">
        <v>41</v>
      </c>
      <c r="E93" s="44">
        <v>0.035925925925925924</v>
      </c>
    </row>
    <row r="94" spans="1:5" ht="13.5">
      <c r="A94" s="37">
        <v>10</v>
      </c>
      <c r="B94" s="37" t="s">
        <v>284</v>
      </c>
      <c r="C94" s="37">
        <v>1974</v>
      </c>
      <c r="D94" s="37" t="s">
        <v>41</v>
      </c>
      <c r="E94" s="44">
        <v>0.03615740740740741</v>
      </c>
    </row>
    <row r="95" spans="1:5" ht="13.5">
      <c r="A95" s="37">
        <v>11</v>
      </c>
      <c r="B95" s="37" t="s">
        <v>285</v>
      </c>
      <c r="C95" s="37">
        <v>1973</v>
      </c>
      <c r="D95" s="37" t="s">
        <v>49</v>
      </c>
      <c r="E95" s="44">
        <v>0.03650462962962963</v>
      </c>
    </row>
    <row r="96" spans="1:5" ht="13.5">
      <c r="A96" s="37">
        <v>12</v>
      </c>
      <c r="B96" s="37" t="s">
        <v>286</v>
      </c>
      <c r="C96" s="37">
        <v>1980</v>
      </c>
      <c r="D96" s="37" t="s">
        <v>49</v>
      </c>
      <c r="E96" s="44">
        <v>0.03684027777777778</v>
      </c>
    </row>
    <row r="97" spans="1:5" ht="13.5">
      <c r="A97" s="37">
        <v>13</v>
      </c>
      <c r="B97" s="37" t="s">
        <v>287</v>
      </c>
      <c r="C97" s="37">
        <v>1984</v>
      </c>
      <c r="D97" s="37" t="s">
        <v>41</v>
      </c>
      <c r="E97" s="44">
        <v>0.03721064814814815</v>
      </c>
    </row>
    <row r="98" spans="1:5" ht="13.5">
      <c r="A98" s="37">
        <v>14</v>
      </c>
      <c r="B98" s="37" t="s">
        <v>288</v>
      </c>
      <c r="C98" s="37">
        <v>1979</v>
      </c>
      <c r="E98" s="44">
        <v>0.03722222222222222</v>
      </c>
    </row>
    <row r="99" spans="1:5" ht="13.5">
      <c r="A99" s="37">
        <v>15</v>
      </c>
      <c r="B99" s="37" t="s">
        <v>289</v>
      </c>
      <c r="C99" s="37">
        <v>1971</v>
      </c>
      <c r="D99" s="37" t="s">
        <v>56</v>
      </c>
      <c r="E99" s="44">
        <v>0.03758101851851852</v>
      </c>
    </row>
    <row r="100" spans="1:5" ht="13.5">
      <c r="A100" s="37">
        <v>16</v>
      </c>
      <c r="B100" s="37" t="s">
        <v>290</v>
      </c>
      <c r="C100" s="37">
        <v>1951</v>
      </c>
      <c r="D100" s="37" t="s">
        <v>113</v>
      </c>
      <c r="E100" s="44">
        <v>0.03850694444444445</v>
      </c>
    </row>
    <row r="101" spans="1:5" ht="13.5">
      <c r="A101" s="37">
        <v>17</v>
      </c>
      <c r="B101" s="37" t="s">
        <v>291</v>
      </c>
      <c r="C101" s="37">
        <v>1980</v>
      </c>
      <c r="D101" s="37" t="s">
        <v>59</v>
      </c>
      <c r="E101" s="44">
        <v>0.04065972222222222</v>
      </c>
    </row>
    <row r="102" spans="1:5" ht="13.5">
      <c r="A102" s="37">
        <v>18</v>
      </c>
      <c r="B102" s="37" t="s">
        <v>292</v>
      </c>
      <c r="C102" s="37">
        <v>1975</v>
      </c>
      <c r="D102" s="37" t="s">
        <v>49</v>
      </c>
      <c r="E102" s="44">
        <v>0.0416550925925926</v>
      </c>
    </row>
    <row r="103" spans="1:5" ht="13.5">
      <c r="A103" s="37">
        <v>19</v>
      </c>
      <c r="B103" s="37" t="s">
        <v>293</v>
      </c>
      <c r="C103" s="37">
        <v>1982</v>
      </c>
      <c r="D103" s="37" t="s">
        <v>294</v>
      </c>
      <c r="E103" s="44">
        <v>0.04693287037037037</v>
      </c>
    </row>
    <row r="104" spans="1:5" ht="13.5">
      <c r="A104" s="37">
        <v>20</v>
      </c>
      <c r="B104" s="37" t="s">
        <v>295</v>
      </c>
      <c r="C104" s="37">
        <v>1978</v>
      </c>
      <c r="D104" s="37" t="s">
        <v>67</v>
      </c>
      <c r="E104" s="44">
        <v>0.05004629629629629</v>
      </c>
    </row>
    <row r="106" spans="1:5" s="40" customFormat="1" ht="13.5">
      <c r="A106" s="41"/>
      <c r="B106" s="41" t="s">
        <v>296</v>
      </c>
      <c r="C106" s="41"/>
      <c r="D106" s="41"/>
      <c r="E106" s="41"/>
    </row>
    <row r="108" spans="1:5" ht="13.5">
      <c r="A108" s="37">
        <v>1</v>
      </c>
      <c r="B108" s="37" t="s">
        <v>297</v>
      </c>
      <c r="C108" s="37">
        <v>1970</v>
      </c>
      <c r="D108" s="37" t="s">
        <v>71</v>
      </c>
      <c r="E108" s="44">
        <v>0.02929398148148148</v>
      </c>
    </row>
    <row r="109" spans="1:5" ht="13.5">
      <c r="A109" s="37">
        <v>2</v>
      </c>
      <c r="B109" s="37" t="s">
        <v>298</v>
      </c>
      <c r="C109" s="37">
        <v>1961</v>
      </c>
      <c r="D109" s="37" t="s">
        <v>38</v>
      </c>
      <c r="E109" s="44">
        <v>0.029618055555555554</v>
      </c>
    </row>
    <row r="110" spans="1:5" ht="13.5">
      <c r="A110" s="37">
        <v>3</v>
      </c>
      <c r="B110" s="37" t="s">
        <v>299</v>
      </c>
      <c r="C110" s="37">
        <v>1963</v>
      </c>
      <c r="D110" s="37" t="s">
        <v>76</v>
      </c>
      <c r="E110" s="44">
        <v>0.031608796296296295</v>
      </c>
    </row>
    <row r="111" spans="1:5" ht="13.5">
      <c r="A111" s="37">
        <v>4</v>
      </c>
      <c r="B111" s="37" t="s">
        <v>300</v>
      </c>
      <c r="C111" s="37">
        <v>1963</v>
      </c>
      <c r="D111" s="37" t="s">
        <v>76</v>
      </c>
      <c r="E111" s="44">
        <v>0.03446759259259259</v>
      </c>
    </row>
    <row r="112" spans="1:5" ht="13.5">
      <c r="A112" s="37">
        <v>5</v>
      </c>
      <c r="B112" s="37" t="s">
        <v>301</v>
      </c>
      <c r="C112" s="37">
        <v>1970</v>
      </c>
      <c r="D112" s="37" t="s">
        <v>80</v>
      </c>
      <c r="E112" s="44">
        <v>0.03549768518518519</v>
      </c>
    </row>
    <row r="113" spans="1:5" ht="13.5">
      <c r="A113" s="37">
        <v>6</v>
      </c>
      <c r="B113" s="37" t="s">
        <v>302</v>
      </c>
      <c r="C113" s="37">
        <v>1969</v>
      </c>
      <c r="D113" s="37" t="s">
        <v>82</v>
      </c>
      <c r="E113" s="44">
        <v>0.03570601851851852</v>
      </c>
    </row>
    <row r="114" spans="1:5" ht="13.5">
      <c r="A114" s="37">
        <v>7</v>
      </c>
      <c r="B114" s="37" t="s">
        <v>303</v>
      </c>
      <c r="C114" s="37">
        <v>1961</v>
      </c>
      <c r="D114" s="37" t="s">
        <v>84</v>
      </c>
      <c r="E114" s="44">
        <v>0.03584490740740741</v>
      </c>
    </row>
    <row r="115" spans="1:5" ht="13.5">
      <c r="A115" s="37">
        <v>8</v>
      </c>
      <c r="B115" s="37" t="s">
        <v>304</v>
      </c>
      <c r="C115" s="37">
        <v>1968</v>
      </c>
      <c r="D115" s="37" t="s">
        <v>86</v>
      </c>
      <c r="E115" s="44">
        <v>0.036597222222222225</v>
      </c>
    </row>
    <row r="116" spans="1:5" ht="13.5">
      <c r="A116" s="37">
        <v>9</v>
      </c>
      <c r="B116" s="37" t="s">
        <v>305</v>
      </c>
      <c r="C116" s="37">
        <v>1962</v>
      </c>
      <c r="D116" s="37" t="s">
        <v>89</v>
      </c>
      <c r="E116" s="44">
        <v>0.03688657407407408</v>
      </c>
    </row>
    <row r="117" spans="1:5" ht="13.5">
      <c r="A117" s="37">
        <v>10</v>
      </c>
      <c r="B117" s="37" t="s">
        <v>306</v>
      </c>
      <c r="C117" s="37">
        <v>1964</v>
      </c>
      <c r="D117" s="37" t="s">
        <v>91</v>
      </c>
      <c r="E117" s="44">
        <v>0.037141203703703704</v>
      </c>
    </row>
    <row r="118" spans="1:5" ht="13.5">
      <c r="A118" s="37">
        <v>11</v>
      </c>
      <c r="B118" s="37" t="s">
        <v>307</v>
      </c>
      <c r="C118" s="37">
        <v>1963</v>
      </c>
      <c r="D118" s="37" t="s">
        <v>29</v>
      </c>
      <c r="E118" s="44">
        <v>0.03778935185185185</v>
      </c>
    </row>
    <row r="119" spans="1:5" ht="13.5">
      <c r="A119" s="37">
        <v>12</v>
      </c>
      <c r="B119" s="37" t="s">
        <v>308</v>
      </c>
      <c r="C119" s="37">
        <v>1965</v>
      </c>
      <c r="D119" s="37" t="s">
        <v>94</v>
      </c>
      <c r="E119" s="44">
        <v>0.038564814814814816</v>
      </c>
    </row>
    <row r="120" spans="1:5" ht="13.5">
      <c r="A120" s="37">
        <v>13</v>
      </c>
      <c r="B120" s="37" t="s">
        <v>309</v>
      </c>
      <c r="C120" s="37">
        <v>1962</v>
      </c>
      <c r="D120" s="37" t="s">
        <v>89</v>
      </c>
      <c r="E120" s="44">
        <v>0.03920138888888889</v>
      </c>
    </row>
    <row r="121" spans="1:5" ht="13.5">
      <c r="A121" s="37">
        <v>14</v>
      </c>
      <c r="B121" s="37" t="s">
        <v>310</v>
      </c>
      <c r="C121" s="37">
        <v>1962</v>
      </c>
      <c r="D121" s="37" t="s">
        <v>31</v>
      </c>
      <c r="E121" s="44">
        <v>0.04002314814814815</v>
      </c>
    </row>
    <row r="122" spans="1:5" ht="13.5">
      <c r="A122" s="37">
        <v>15</v>
      </c>
      <c r="B122" s="37" t="s">
        <v>311</v>
      </c>
      <c r="C122" s="37">
        <v>1963</v>
      </c>
      <c r="D122" s="37" t="s">
        <v>23</v>
      </c>
      <c r="E122" s="44">
        <v>0.04148148148148148</v>
      </c>
    </row>
    <row r="123" spans="1:5" ht="13.5">
      <c r="A123" s="37">
        <v>0</v>
      </c>
      <c r="B123" s="37" t="s">
        <v>312</v>
      </c>
      <c r="C123" s="37">
        <v>1963</v>
      </c>
      <c r="D123" s="37" t="s">
        <v>29</v>
      </c>
      <c r="E123" s="44">
        <v>0.04472222222222222</v>
      </c>
    </row>
    <row r="124" spans="1:5" ht="13.5">
      <c r="A124" s="37">
        <v>16</v>
      </c>
      <c r="B124" s="37" t="s">
        <v>313</v>
      </c>
      <c r="C124" s="37">
        <v>1965</v>
      </c>
      <c r="D124" s="37" t="s">
        <v>23</v>
      </c>
      <c r="E124" s="44">
        <v>0.044849537037037035</v>
      </c>
    </row>
    <row r="125" spans="1:5" ht="13.5">
      <c r="A125" s="37">
        <v>17</v>
      </c>
      <c r="B125" s="37" t="s">
        <v>314</v>
      </c>
      <c r="C125" s="37">
        <v>1967</v>
      </c>
      <c r="D125" s="37" t="s">
        <v>101</v>
      </c>
      <c r="E125" s="44">
        <v>0.04854166666666667</v>
      </c>
    </row>
    <row r="127" spans="1:5" s="40" customFormat="1" ht="13.5">
      <c r="A127" s="41"/>
      <c r="B127" s="41" t="s">
        <v>315</v>
      </c>
      <c r="C127" s="41"/>
      <c r="D127" s="41"/>
      <c r="E127" s="41"/>
    </row>
    <row r="129" spans="1:5" ht="13.5">
      <c r="A129" s="37">
        <v>1</v>
      </c>
      <c r="B129" s="37" t="s">
        <v>316</v>
      </c>
      <c r="C129" s="37">
        <v>1960</v>
      </c>
      <c r="D129" s="37" t="s">
        <v>104</v>
      </c>
      <c r="E129" s="44">
        <v>0.030011574074074076</v>
      </c>
    </row>
    <row r="130" spans="1:5" ht="13.5">
      <c r="A130" s="37">
        <v>2</v>
      </c>
      <c r="B130" s="37" t="s">
        <v>317</v>
      </c>
      <c r="C130" s="37">
        <v>1956</v>
      </c>
      <c r="D130" s="37" t="s">
        <v>108</v>
      </c>
      <c r="E130" s="44">
        <v>0.030659722222222224</v>
      </c>
    </row>
    <row r="131" spans="1:5" ht="13.5">
      <c r="A131" s="37">
        <v>3</v>
      </c>
      <c r="B131" s="37" t="s">
        <v>318</v>
      </c>
      <c r="C131" s="37">
        <v>1953</v>
      </c>
      <c r="D131" s="37" t="s">
        <v>110</v>
      </c>
      <c r="E131" s="44">
        <v>0.034930555555555555</v>
      </c>
    </row>
    <row r="132" spans="1:5" ht="13.5">
      <c r="A132" s="37">
        <v>4</v>
      </c>
      <c r="B132" s="37" t="s">
        <v>319</v>
      </c>
      <c r="C132" s="37">
        <v>1956</v>
      </c>
      <c r="D132" s="37" t="s">
        <v>91</v>
      </c>
      <c r="E132" s="44">
        <v>0.035023148148148144</v>
      </c>
    </row>
    <row r="133" spans="1:5" ht="13.5">
      <c r="A133" s="37">
        <v>5</v>
      </c>
      <c r="B133" s="37" t="s">
        <v>320</v>
      </c>
      <c r="C133" s="37">
        <v>1958</v>
      </c>
      <c r="D133" s="37" t="s">
        <v>294</v>
      </c>
      <c r="E133" s="44">
        <v>0.039074074074074074</v>
      </c>
    </row>
    <row r="134" spans="1:5" ht="13.5">
      <c r="A134" s="37">
        <v>6</v>
      </c>
      <c r="B134" s="37" t="s">
        <v>321</v>
      </c>
      <c r="C134" s="37">
        <v>1955</v>
      </c>
      <c r="D134" s="37" t="s">
        <v>71</v>
      </c>
      <c r="E134" s="44">
        <v>0.04033564814814815</v>
      </c>
    </row>
    <row r="135" spans="1:5" ht="13.5">
      <c r="A135" s="37">
        <v>7</v>
      </c>
      <c r="B135" s="37" t="s">
        <v>322</v>
      </c>
      <c r="C135" s="37">
        <v>1957</v>
      </c>
      <c r="D135" s="37" t="s">
        <v>80</v>
      </c>
      <c r="E135" s="44">
        <v>0.04244212962962963</v>
      </c>
    </row>
    <row r="136" spans="1:5" ht="13.5">
      <c r="A136" s="37">
        <v>8</v>
      </c>
      <c r="B136" s="37" t="s">
        <v>323</v>
      </c>
      <c r="C136" s="37">
        <v>1953</v>
      </c>
      <c r="D136" s="37" t="s">
        <v>118</v>
      </c>
      <c r="E136" s="44">
        <v>0.0433912037037037</v>
      </c>
    </row>
    <row r="137" spans="1:5" ht="13.5">
      <c r="A137" s="37">
        <v>9</v>
      </c>
      <c r="B137" s="37" t="s">
        <v>324</v>
      </c>
      <c r="C137" s="37">
        <v>1959</v>
      </c>
      <c r="D137" s="37" t="s">
        <v>120</v>
      </c>
      <c r="E137" s="44">
        <v>0.04501157407407407</v>
      </c>
    </row>
    <row r="138" spans="1:5" ht="13.5">
      <c r="A138" s="37">
        <v>10</v>
      </c>
      <c r="B138" s="37" t="s">
        <v>325</v>
      </c>
      <c r="C138" s="37">
        <v>1952</v>
      </c>
      <c r="D138" s="37" t="s">
        <v>122</v>
      </c>
      <c r="E138" s="44">
        <v>0.04521990740740741</v>
      </c>
    </row>
    <row r="139" spans="1:5" ht="13.5">
      <c r="A139" s="37">
        <v>11</v>
      </c>
      <c r="B139" s="37" t="s">
        <v>326</v>
      </c>
      <c r="C139" s="37">
        <v>1952</v>
      </c>
      <c r="D139" s="37" t="s">
        <v>122</v>
      </c>
      <c r="E139" s="44">
        <v>0.04539351851851852</v>
      </c>
    </row>
    <row r="140" spans="1:5" ht="13.5">
      <c r="A140" s="37">
        <v>12</v>
      </c>
      <c r="B140" s="37" t="s">
        <v>327</v>
      </c>
      <c r="C140" s="37">
        <v>1956</v>
      </c>
      <c r="D140" s="37" t="s">
        <v>122</v>
      </c>
      <c r="E140" s="44">
        <v>0.046516203703703705</v>
      </c>
    </row>
    <row r="141" spans="1:5" ht="13.5">
      <c r="A141" s="37">
        <v>13</v>
      </c>
      <c r="B141" s="37" t="s">
        <v>328</v>
      </c>
      <c r="C141" s="37">
        <v>1951</v>
      </c>
      <c r="D141" s="37" t="s">
        <v>128</v>
      </c>
      <c r="E141" s="44">
        <v>0.05416666666666667</v>
      </c>
    </row>
    <row r="143" spans="1:5" s="40" customFormat="1" ht="13.5">
      <c r="A143" s="41"/>
      <c r="B143" s="41" t="s">
        <v>329</v>
      </c>
      <c r="C143" s="41"/>
      <c r="D143" s="41"/>
      <c r="E143" s="41"/>
    </row>
    <row r="145" spans="1:5" ht="13.5">
      <c r="A145" s="37">
        <v>1</v>
      </c>
      <c r="B145" s="37" t="s">
        <v>330</v>
      </c>
      <c r="C145" s="37">
        <v>1942</v>
      </c>
      <c r="D145" s="37" t="s">
        <v>131</v>
      </c>
      <c r="E145" s="44">
        <v>0.03847222222222222</v>
      </c>
    </row>
    <row r="146" spans="1:5" ht="13.5">
      <c r="A146" s="37">
        <v>2</v>
      </c>
      <c r="B146" s="37" t="s">
        <v>331</v>
      </c>
      <c r="C146" s="37">
        <v>1947</v>
      </c>
      <c r="D146" s="37" t="s">
        <v>134</v>
      </c>
      <c r="E146" s="44">
        <v>0.03916666666666666</v>
      </c>
    </row>
    <row r="147" spans="1:5" ht="13.5">
      <c r="A147" s="37">
        <v>3</v>
      </c>
      <c r="B147" s="37" t="s">
        <v>332</v>
      </c>
      <c r="C147" s="37">
        <v>1946</v>
      </c>
      <c r="D147" s="37" t="s">
        <v>23</v>
      </c>
      <c r="E147" s="44">
        <v>0.04074074074074074</v>
      </c>
    </row>
    <row r="148" spans="1:5" ht="13.5">
      <c r="A148" s="37">
        <v>4</v>
      </c>
      <c r="B148" s="37" t="s">
        <v>302</v>
      </c>
      <c r="C148" s="37">
        <v>1944</v>
      </c>
      <c r="D148" s="37" t="s">
        <v>82</v>
      </c>
      <c r="E148" s="44">
        <v>0.043090277777777776</v>
      </c>
    </row>
    <row r="149" spans="1:5" ht="13.5">
      <c r="A149" s="37">
        <v>5</v>
      </c>
      <c r="B149" s="37" t="s">
        <v>333</v>
      </c>
      <c r="C149" s="37">
        <v>1946</v>
      </c>
      <c r="D149" s="37" t="s">
        <v>138</v>
      </c>
      <c r="E149" s="44">
        <v>0.04396990740740741</v>
      </c>
    </row>
    <row r="150" spans="1:5" ht="13.5">
      <c r="A150" s="37">
        <v>6</v>
      </c>
      <c r="B150" s="37" t="s">
        <v>334</v>
      </c>
      <c r="C150" s="37">
        <v>1946</v>
      </c>
      <c r="D150" s="37" t="s">
        <v>140</v>
      </c>
      <c r="E150" s="44">
        <v>0.04415509259259259</v>
      </c>
    </row>
    <row r="151" spans="1:5" ht="13.5">
      <c r="A151" s="37">
        <v>7</v>
      </c>
      <c r="B151" s="37" t="s">
        <v>335</v>
      </c>
      <c r="C151" s="37">
        <v>1941</v>
      </c>
      <c r="D151" s="37" t="s">
        <v>142</v>
      </c>
      <c r="E151" s="44">
        <v>0.05127314814814815</v>
      </c>
    </row>
    <row r="153" spans="1:5" s="40" customFormat="1" ht="13.5">
      <c r="A153" s="41"/>
      <c r="B153" s="41" t="s">
        <v>336</v>
      </c>
      <c r="C153" s="41"/>
      <c r="D153" s="41"/>
      <c r="E153" s="41"/>
    </row>
    <row r="155" spans="1:5" ht="13.5">
      <c r="A155" s="37">
        <v>1</v>
      </c>
      <c r="B155" s="37" t="s">
        <v>337</v>
      </c>
      <c r="C155" s="37">
        <v>1937</v>
      </c>
      <c r="D155" s="37" t="s">
        <v>150</v>
      </c>
      <c r="E155" s="44">
        <v>0.026261574074074076</v>
      </c>
    </row>
    <row r="156" spans="1:5" ht="13.5">
      <c r="A156" s="37">
        <v>2</v>
      </c>
      <c r="B156" s="37" t="s">
        <v>338</v>
      </c>
      <c r="C156" s="37">
        <v>1939</v>
      </c>
      <c r="D156" s="37" t="s">
        <v>154</v>
      </c>
      <c r="E156" s="44">
        <v>0.027337962962962963</v>
      </c>
    </row>
    <row r="157" spans="1:5" ht="13.5">
      <c r="A157" s="37">
        <v>3</v>
      </c>
      <c r="B157" s="37" t="s">
        <v>339</v>
      </c>
      <c r="C157" s="37">
        <v>1935</v>
      </c>
      <c r="D157" s="37" t="s">
        <v>156</v>
      </c>
      <c r="E157" s="44">
        <v>0.029444444444444443</v>
      </c>
    </row>
  </sheetData>
  <printOptions/>
  <pageMargins left="0.7875" right="0.7875" top="0.7875" bottom="0.7875" header="0.5118055555555555" footer="0.5118055555555555"/>
  <pageSetup horizontalDpi="300" verticalDpi="300" orientation="portrait" paperSize="9" scale="86"/>
  <rowBreaks count="2" manualBreakCount="2">
    <brk id="47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>L M</cp:lastModifiedBy>
  <cp:lastPrinted>2010-12-20T19:49:11Z</cp:lastPrinted>
  <dcterms:created xsi:type="dcterms:W3CDTF">2008-11-08T15:19:06Z</dcterms:created>
  <dcterms:modified xsi:type="dcterms:W3CDTF">2010-12-20T21:50:57Z</dcterms:modified>
  <cp:category/>
  <cp:version/>
  <cp:contentType/>
  <cp:contentStatus/>
  <cp:revision>81</cp:revision>
</cp:coreProperties>
</file>